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novo2\Desktop\respaldos th\mariapallchisaca th111\LOTAIP\2024\1. enero 2024\3- remuneraciones-ingresos adicionales\"/>
    </mc:Choice>
  </mc:AlternateContent>
  <xr:revisionPtr revIDLastSave="0" documentId="13_ncr:1_{7CD27515-23DA-4A5B-8C1F-7463086DC3B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7" i="2" l="1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H27" i="2"/>
  <c r="H28" i="2"/>
  <c r="H29" i="2"/>
  <c r="H30" i="2"/>
  <c r="H32" i="2"/>
  <c r="H33" i="2"/>
  <c r="H34" i="2"/>
  <c r="H36" i="2"/>
  <c r="H37" i="2"/>
  <c r="H38" i="2"/>
  <c r="H39" i="2"/>
  <c r="H40" i="2"/>
  <c r="H41" i="2"/>
  <c r="H42" i="2"/>
  <c r="H44" i="2"/>
  <c r="H45" i="2"/>
  <c r="H46" i="2"/>
  <c r="H47" i="2"/>
  <c r="H49" i="2"/>
  <c r="H50" i="2"/>
  <c r="H51" i="2"/>
  <c r="H52" i="2"/>
  <c r="H53" i="2"/>
  <c r="H54" i="2"/>
  <c r="H55" i="2"/>
  <c r="H56" i="2"/>
  <c r="H59" i="2"/>
  <c r="H60" i="2"/>
  <c r="H61" i="2"/>
  <c r="H62" i="2"/>
  <c r="H63" i="2"/>
  <c r="H65" i="2"/>
  <c r="H66" i="2"/>
  <c r="H67" i="2"/>
  <c r="H68" i="2"/>
  <c r="H70" i="2"/>
  <c r="H71" i="2"/>
  <c r="H72" i="2"/>
  <c r="H73" i="2"/>
  <c r="H74" i="2"/>
  <c r="H75" i="2"/>
  <c r="H76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100" i="2"/>
  <c r="H101" i="2"/>
  <c r="H102" i="2"/>
  <c r="H104" i="2"/>
  <c r="H105" i="2"/>
  <c r="H106" i="2"/>
  <c r="H107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G27" i="2"/>
  <c r="G28" i="2"/>
  <c r="G29" i="2"/>
  <c r="G30" i="2"/>
  <c r="G32" i="2"/>
  <c r="G33" i="2"/>
  <c r="G34" i="2"/>
  <c r="G36" i="2"/>
  <c r="G37" i="2"/>
  <c r="G38" i="2"/>
  <c r="G39" i="2"/>
  <c r="G40" i="2"/>
  <c r="G41" i="2"/>
  <c r="G42" i="2"/>
  <c r="G44" i="2"/>
  <c r="G45" i="2"/>
  <c r="G46" i="2"/>
  <c r="G47" i="2"/>
  <c r="G49" i="2"/>
  <c r="G50" i="2"/>
  <c r="G51" i="2"/>
  <c r="G52" i="2"/>
  <c r="G53" i="2"/>
  <c r="G54" i="2"/>
  <c r="G55" i="2"/>
  <c r="G56" i="2"/>
  <c r="G59" i="2"/>
  <c r="G60" i="2"/>
  <c r="G61" i="2"/>
  <c r="G62" i="2"/>
  <c r="G63" i="2"/>
  <c r="G64" i="2"/>
  <c r="G65" i="2"/>
  <c r="G66" i="2"/>
  <c r="G67" i="2"/>
  <c r="G68" i="2"/>
  <c r="G70" i="2"/>
  <c r="G71" i="2"/>
  <c r="G72" i="2"/>
  <c r="G73" i="2"/>
  <c r="G74" i="2"/>
  <c r="G75" i="2"/>
  <c r="G76" i="2"/>
  <c r="G77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100" i="2"/>
  <c r="G101" i="2"/>
  <c r="G102" i="2"/>
  <c r="G104" i="2"/>
  <c r="G105" i="2"/>
  <c r="G106" i="2"/>
  <c r="G107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F108" i="2"/>
  <c r="G108" i="2" s="1"/>
  <c r="F103" i="2"/>
  <c r="G103" i="2" s="1"/>
  <c r="F99" i="2"/>
  <c r="G99" i="2" s="1"/>
  <c r="F78" i="2"/>
  <c r="G78" i="2" s="1"/>
  <c r="F77" i="2"/>
  <c r="H77" i="2" s="1"/>
  <c r="F69" i="2"/>
  <c r="G69" i="2" s="1"/>
  <c r="F64" i="2"/>
  <c r="H64" i="2" s="1"/>
  <c r="F58" i="2"/>
  <c r="H58" i="2" s="1"/>
  <c r="F57" i="2"/>
  <c r="G57" i="2" s="1"/>
  <c r="F48" i="2"/>
  <c r="G48" i="2" s="1"/>
  <c r="F43" i="2"/>
  <c r="G43" i="2" s="1"/>
  <c r="F35" i="2"/>
  <c r="H35" i="2" s="1"/>
  <c r="F31" i="2"/>
  <c r="G31" i="2" s="1"/>
  <c r="I2" i="2"/>
  <c r="I3" i="2"/>
  <c r="I4" i="2"/>
  <c r="I5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9" i="2"/>
  <c r="H2" i="2"/>
  <c r="L2" i="2" s="1"/>
  <c r="H3" i="2"/>
  <c r="H4" i="2"/>
  <c r="L4" i="2" s="1"/>
  <c r="H5" i="2"/>
  <c r="L5" i="2" s="1"/>
  <c r="H6" i="2"/>
  <c r="L6" i="2" s="1"/>
  <c r="H7" i="2"/>
  <c r="L7" i="2" s="1"/>
  <c r="H9" i="2"/>
  <c r="H10" i="2"/>
  <c r="H11" i="2"/>
  <c r="L11" i="2" s="1"/>
  <c r="H12" i="2"/>
  <c r="L12" i="2" s="1"/>
  <c r="H13" i="2"/>
  <c r="H14" i="2"/>
  <c r="H15" i="2"/>
  <c r="L15" i="2" s="1"/>
  <c r="H16" i="2"/>
  <c r="H17" i="2"/>
  <c r="L17" i="2" s="1"/>
  <c r="H18" i="2"/>
  <c r="L18" i="2" s="1"/>
  <c r="H19" i="2"/>
  <c r="L19" i="2" s="1"/>
  <c r="H20" i="2"/>
  <c r="L20" i="2" s="1"/>
  <c r="H21" i="2"/>
  <c r="H22" i="2"/>
  <c r="H23" i="2"/>
  <c r="L23" i="2" s="1"/>
  <c r="H25" i="2"/>
  <c r="L25" i="2" s="1"/>
  <c r="H8" i="2"/>
  <c r="G15" i="2"/>
  <c r="G16" i="2"/>
  <c r="G17" i="2"/>
  <c r="G18" i="2"/>
  <c r="G19" i="2"/>
  <c r="G20" i="2"/>
  <c r="G21" i="2"/>
  <c r="G22" i="2"/>
  <c r="G23" i="2"/>
  <c r="G25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F26" i="2"/>
  <c r="G26" i="2" s="1"/>
  <c r="F24" i="2"/>
  <c r="G24" i="2" s="1"/>
  <c r="H57" i="2" l="1"/>
  <c r="L14" i="2"/>
  <c r="L13" i="2"/>
  <c r="H69" i="2"/>
  <c r="L16" i="2"/>
  <c r="H26" i="2"/>
  <c r="L26" i="2" s="1"/>
  <c r="G35" i="2"/>
  <c r="H24" i="2"/>
  <c r="L24" i="2" s="1"/>
  <c r="H99" i="2"/>
  <c r="H48" i="2"/>
  <c r="L3" i="2"/>
  <c r="G58" i="2"/>
  <c r="L8" i="2"/>
  <c r="L21" i="2"/>
  <c r="L9" i="2"/>
  <c r="L22" i="2"/>
  <c r="L10" i="2"/>
  <c r="H108" i="2"/>
  <c r="H103" i="2"/>
  <c r="H43" i="2"/>
  <c r="H31" i="2"/>
  <c r="H7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Personal</author>
  </authors>
  <commentList>
    <comment ref="F64" authorId="0" shapeId="0" xr:uid="{CE0616D1-008C-438B-AC2D-962733C46C04}">
      <text>
        <r>
          <rPr>
            <b/>
            <sz val="9"/>
            <color indexed="81"/>
            <rFont val="Tahoma"/>
            <family val="2"/>
          </rPr>
          <t>Subsidio por enfermedad
13/08/2021</t>
        </r>
      </text>
    </comment>
  </commentList>
</comments>
</file>

<file path=xl/sharedStrings.xml><?xml version="1.0" encoding="utf-8"?>
<sst xmlns="http://schemas.openxmlformats.org/spreadsheetml/2006/main" count="559" uniqueCount="79">
  <si>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</si>
  <si>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</si>
  <si>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</si>
  <si>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</si>
  <si>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</si>
  <si>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</si>
  <si>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</si>
  <si>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</si>
  <si>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</si>
  <si>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</si>
  <si>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</si>
  <si>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</si>
  <si>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</si>
  <si>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</si>
  <si>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</si>
  <si>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</si>
  <si>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</si>
  <si>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</si>
  <si>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</si>
  <si>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</si>
  <si>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</si>
  <si>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</si>
  <si>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</si>
  <si>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</si>
  <si>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</si>
  <si>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</si>
  <si>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</si>
  <si>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</si>
  <si>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</si>
  <si>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</si>
  <si>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</si>
  <si>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</si>
  <si>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</si>
  <si>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</si>
  <si>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</si>
  <si>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</si>
  <si>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</si>
  <si>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</si>
  <si>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Técnico Zona D</t>
  </si>
  <si>
    <t>Secretaria</t>
  </si>
  <si>
    <t>Director Administrativo -  Financiero</t>
  </si>
  <si>
    <t>Analista de Contratación Pública</t>
  </si>
  <si>
    <t>Técnico de la Zona C</t>
  </si>
  <si>
    <t>Guardalmacen</t>
  </si>
  <si>
    <t>Técnico de Gestión Ambiental</t>
  </si>
  <si>
    <t>Técnico de la Zona A</t>
  </si>
  <si>
    <t>Directora de Talento Humano</t>
  </si>
  <si>
    <t>Técnico Zona B</t>
  </si>
  <si>
    <t xml:space="preserve">Gerente General </t>
  </si>
  <si>
    <t>Técnico de Seguridad Ocupacional</t>
  </si>
  <si>
    <t>Director Técnico</t>
  </si>
  <si>
    <t>Técnico de Mantenimiento</t>
  </si>
  <si>
    <t>Inspector Ambiental</t>
  </si>
  <si>
    <t>Auxiliar de Comunicación</t>
  </si>
  <si>
    <t>Asesor Jurídico</t>
  </si>
  <si>
    <t>Médico Ocupacional</t>
  </si>
  <si>
    <t>Analista de Talento Humano</t>
  </si>
  <si>
    <t>Tesorera</t>
  </si>
  <si>
    <t>Comunicador Social</t>
  </si>
  <si>
    <t>Guardalmacén</t>
  </si>
  <si>
    <t>Inspector Ambiental C</t>
  </si>
  <si>
    <t>Inspector Ambiental B</t>
  </si>
  <si>
    <t>Contadora</t>
  </si>
  <si>
    <t>LOEP</t>
  </si>
  <si>
    <t>7.1.01.05</t>
  </si>
  <si>
    <t>5.1.01.05</t>
  </si>
  <si>
    <t>7.1.01.10</t>
  </si>
  <si>
    <t>Agente de Limpieza</t>
  </si>
  <si>
    <t>Chofer</t>
  </si>
  <si>
    <t>Operador</t>
  </si>
  <si>
    <t>Ayudante de mecánica</t>
  </si>
  <si>
    <t>CODIGO DE TRABAJO</t>
  </si>
  <si>
    <t>6.1.01.06</t>
  </si>
  <si>
    <t>7.1.01.06</t>
  </si>
  <si>
    <t>mpallchisaca@emmaipc-ep.gob.ec</t>
  </si>
  <si>
    <t>TALENTO HUMANO</t>
  </si>
  <si>
    <t>María Pallchisaca Suquilanda</t>
  </si>
  <si>
    <t>(07) 2427001</t>
  </si>
  <si>
    <t>EMPRESA PÚBLICA MUNICIPAL MANCOMUNADA DE ASEO INTEGRAL DE LOS CANTONES CAÑAR, BIBLIÁN, EL TAMBO Y SUSCAL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</si>
</sst>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sz val="12"/>
      <color rgb="FF000000"/>
      <name val="Calibri"/>
    </font>
    <font>
      <sz val="8"/>
      <color theme="1"/>
      <name val="Calibri"/>
      <family val="1"/>
      <scheme val="major"/>
    </font>
    <font>
      <sz val="8"/>
      <name val="Calibri"/>
      <family val="1"/>
      <scheme val="major"/>
    </font>
    <font>
      <b/>
      <sz val="9"/>
      <color indexed="81"/>
      <name val="Tahoma"/>
      <family val="2"/>
    </font>
    <font>
      <sz val="8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pallchisaca@emmaipc-e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7"/>
  <sheetViews>
    <sheetView workbookViewId="0">
      <selection activeCell="J130" sqref="J130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25.5703125" customWidth="1"/>
    <col min="4" max="4" width="20.28515625" style="32" customWidth="1"/>
    <col min="5" max="5" width="23.5703125" customWidth="1"/>
    <col min="6" max="6" width="16.7109375" customWidth="1"/>
    <col min="7" max="7" width="22.85546875" customWidth="1"/>
    <col min="8" max="8" width="22.140625" customWidth="1"/>
    <col min="9" max="9" width="18.28515625" customWidth="1"/>
    <col min="10" max="10" width="20.28515625" customWidth="1"/>
    <col min="11" max="11" width="19.140625" customWidth="1"/>
    <col min="12" max="12" width="19.42578125" customWidth="1"/>
    <col min="13" max="22" width="10" customWidth="1"/>
  </cols>
  <sheetData>
    <row r="1" spans="1:22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x14ac:dyDescent="0.25">
      <c r="A2" s="5">
        <v>1</v>
      </c>
      <c r="B2" s="15" t="s">
        <v>38</v>
      </c>
      <c r="C2" s="5" t="s">
        <v>63</v>
      </c>
      <c r="D2" s="20" t="s">
        <v>64</v>
      </c>
      <c r="E2" s="15">
        <v>9</v>
      </c>
      <c r="F2" s="23">
        <v>1150</v>
      </c>
      <c r="G2" s="24">
        <f t="shared" ref="G2:G12" si="0">+F2*12</f>
        <v>13800</v>
      </c>
      <c r="H2" s="26">
        <f t="shared" ref="H2:H7" si="1">+F2/12</f>
        <v>95.833333333333329</v>
      </c>
      <c r="I2" s="27">
        <f t="shared" ref="I2:I8" si="2">460/12</f>
        <v>38.333333333333336</v>
      </c>
      <c r="J2" s="28" t="s">
        <v>12</v>
      </c>
      <c r="K2" s="28" t="s">
        <v>12</v>
      </c>
      <c r="L2" s="26">
        <f t="shared" ref="L2:L7" si="3">SUM(H2:K2)</f>
        <v>134.16666666666666</v>
      </c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x14ac:dyDescent="0.25">
      <c r="A3" s="5">
        <v>2</v>
      </c>
      <c r="B3" s="16" t="s">
        <v>39</v>
      </c>
      <c r="C3" s="5" t="s">
        <v>63</v>
      </c>
      <c r="D3" s="21" t="s">
        <v>65</v>
      </c>
      <c r="E3" s="16">
        <v>5</v>
      </c>
      <c r="F3" s="23">
        <v>700</v>
      </c>
      <c r="G3" s="24">
        <f t="shared" si="0"/>
        <v>8400</v>
      </c>
      <c r="H3" s="26">
        <f t="shared" si="1"/>
        <v>58.333333333333336</v>
      </c>
      <c r="I3" s="27">
        <f t="shared" si="2"/>
        <v>38.333333333333336</v>
      </c>
      <c r="J3" s="28" t="s">
        <v>12</v>
      </c>
      <c r="K3" s="28" t="s">
        <v>12</v>
      </c>
      <c r="L3" s="26">
        <f t="shared" si="3"/>
        <v>96.666666666666671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5">
        <v>3</v>
      </c>
      <c r="B4" s="15" t="s">
        <v>40</v>
      </c>
      <c r="C4" s="5" t="s">
        <v>63</v>
      </c>
      <c r="D4" s="19" t="s">
        <v>65</v>
      </c>
      <c r="E4" s="15">
        <v>14</v>
      </c>
      <c r="F4" s="23">
        <v>1670</v>
      </c>
      <c r="G4" s="24">
        <f t="shared" si="0"/>
        <v>20040</v>
      </c>
      <c r="H4" s="26">
        <f t="shared" si="1"/>
        <v>139.16666666666666</v>
      </c>
      <c r="I4" s="27">
        <f t="shared" si="2"/>
        <v>38.333333333333336</v>
      </c>
      <c r="J4" s="28" t="s">
        <v>12</v>
      </c>
      <c r="K4" s="28" t="s">
        <v>12</v>
      </c>
      <c r="L4" s="26">
        <f t="shared" si="3"/>
        <v>177.5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x14ac:dyDescent="0.25">
      <c r="A5" s="5">
        <v>4</v>
      </c>
      <c r="B5" s="15" t="s">
        <v>41</v>
      </c>
      <c r="C5" s="5" t="s">
        <v>63</v>
      </c>
      <c r="D5" s="19" t="s">
        <v>65</v>
      </c>
      <c r="E5" s="15">
        <v>8</v>
      </c>
      <c r="F5" s="23">
        <v>1030</v>
      </c>
      <c r="G5" s="24">
        <f t="shared" si="0"/>
        <v>12360</v>
      </c>
      <c r="H5" s="26">
        <f t="shared" si="1"/>
        <v>85.833333333333329</v>
      </c>
      <c r="I5" s="27">
        <f t="shared" si="2"/>
        <v>38.333333333333336</v>
      </c>
      <c r="J5" s="28" t="s">
        <v>12</v>
      </c>
      <c r="K5" s="28" t="s">
        <v>12</v>
      </c>
      <c r="L5" s="26">
        <f t="shared" si="3"/>
        <v>124.16666666666666</v>
      </c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5">
        <v>5</v>
      </c>
      <c r="B6" s="15" t="s">
        <v>42</v>
      </c>
      <c r="C6" s="5" t="s">
        <v>63</v>
      </c>
      <c r="D6" s="20" t="s">
        <v>64</v>
      </c>
      <c r="E6" s="15">
        <v>9</v>
      </c>
      <c r="F6" s="23">
        <v>1150</v>
      </c>
      <c r="G6" s="24">
        <f t="shared" si="0"/>
        <v>13800</v>
      </c>
      <c r="H6" s="26">
        <f t="shared" si="1"/>
        <v>95.833333333333329</v>
      </c>
      <c r="I6" s="27">
        <f t="shared" si="2"/>
        <v>38.333333333333336</v>
      </c>
      <c r="J6" s="28" t="s">
        <v>12</v>
      </c>
      <c r="K6" s="28" t="s">
        <v>12</v>
      </c>
      <c r="L6" s="26">
        <f t="shared" si="3"/>
        <v>134.16666666666666</v>
      </c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x14ac:dyDescent="0.25">
      <c r="A7" s="5">
        <v>6</v>
      </c>
      <c r="B7" s="15" t="s">
        <v>43</v>
      </c>
      <c r="C7" s="5" t="s">
        <v>63</v>
      </c>
      <c r="D7" s="19" t="s">
        <v>65</v>
      </c>
      <c r="E7" s="15">
        <v>7</v>
      </c>
      <c r="F7" s="23">
        <v>935</v>
      </c>
      <c r="G7" s="24">
        <f t="shared" si="0"/>
        <v>11220</v>
      </c>
      <c r="H7" s="26">
        <f t="shared" si="1"/>
        <v>77.916666666666671</v>
      </c>
      <c r="I7" s="27">
        <f t="shared" si="2"/>
        <v>38.333333333333336</v>
      </c>
      <c r="J7" s="28" t="s">
        <v>12</v>
      </c>
      <c r="K7" s="28" t="s">
        <v>12</v>
      </c>
      <c r="L7" s="26">
        <f t="shared" si="3"/>
        <v>116.25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x14ac:dyDescent="0.25">
      <c r="A8" s="5">
        <v>7</v>
      </c>
      <c r="B8" s="16" t="s">
        <v>44</v>
      </c>
      <c r="C8" s="5" t="s">
        <v>63</v>
      </c>
      <c r="D8" s="22" t="s">
        <v>64</v>
      </c>
      <c r="E8" s="16">
        <v>8</v>
      </c>
      <c r="F8" s="23">
        <v>1030</v>
      </c>
      <c r="G8" s="24">
        <f t="shared" si="0"/>
        <v>12360</v>
      </c>
      <c r="H8" s="26">
        <f>+F8/12</f>
        <v>85.833333333333329</v>
      </c>
      <c r="I8" s="27">
        <f t="shared" si="2"/>
        <v>38.333333333333336</v>
      </c>
      <c r="J8" s="28" t="s">
        <v>12</v>
      </c>
      <c r="K8" s="28" t="s">
        <v>12</v>
      </c>
      <c r="L8" s="26">
        <f>SUM(H8:K8)</f>
        <v>124.16666666666666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x14ac:dyDescent="0.25">
      <c r="A9" s="5">
        <v>8</v>
      </c>
      <c r="B9" s="15" t="s">
        <v>45</v>
      </c>
      <c r="C9" s="5" t="s">
        <v>63</v>
      </c>
      <c r="D9" s="17" t="s">
        <v>64</v>
      </c>
      <c r="E9" s="15">
        <v>9</v>
      </c>
      <c r="F9" s="23">
        <v>1150</v>
      </c>
      <c r="G9" s="24">
        <f t="shared" si="0"/>
        <v>13800</v>
      </c>
      <c r="H9" s="26">
        <f t="shared" ref="H9:H72" si="4">+F9/12</f>
        <v>95.833333333333329</v>
      </c>
      <c r="I9" s="27">
        <f>460/12</f>
        <v>38.333333333333336</v>
      </c>
      <c r="J9" s="28" t="s">
        <v>12</v>
      </c>
      <c r="K9" s="28" t="s">
        <v>12</v>
      </c>
      <c r="L9" s="26">
        <f t="shared" ref="L9:L72" si="5">SUM(H9:K9)</f>
        <v>134.16666666666666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x14ac:dyDescent="0.25">
      <c r="A10" s="5">
        <v>9</v>
      </c>
      <c r="B10" s="15" t="s">
        <v>46</v>
      </c>
      <c r="C10" s="5" t="s">
        <v>63</v>
      </c>
      <c r="D10" s="19" t="s">
        <v>65</v>
      </c>
      <c r="E10" s="15">
        <v>14</v>
      </c>
      <c r="F10" s="23">
        <v>1670</v>
      </c>
      <c r="G10" s="24">
        <f t="shared" si="0"/>
        <v>20040</v>
      </c>
      <c r="H10" s="26">
        <f t="shared" si="4"/>
        <v>139.16666666666666</v>
      </c>
      <c r="I10" s="27">
        <f t="shared" ref="I10:I73" si="6">460/12</f>
        <v>38.333333333333336</v>
      </c>
      <c r="J10" s="28" t="s">
        <v>12</v>
      </c>
      <c r="K10" s="28" t="s">
        <v>12</v>
      </c>
      <c r="L10" s="26">
        <f t="shared" si="5"/>
        <v>177.5</v>
      </c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x14ac:dyDescent="0.25">
      <c r="A11" s="5">
        <v>10</v>
      </c>
      <c r="B11" s="15" t="s">
        <v>47</v>
      </c>
      <c r="C11" s="5" t="s">
        <v>63</v>
      </c>
      <c r="D11" s="17" t="s">
        <v>64</v>
      </c>
      <c r="E11" s="15">
        <v>9</v>
      </c>
      <c r="F11" s="23">
        <v>1150</v>
      </c>
      <c r="G11" s="24">
        <f t="shared" si="0"/>
        <v>13800</v>
      </c>
      <c r="H11" s="26">
        <f t="shared" si="4"/>
        <v>95.833333333333329</v>
      </c>
      <c r="I11" s="27">
        <f t="shared" si="6"/>
        <v>38.333333333333336</v>
      </c>
      <c r="J11" s="28" t="s">
        <v>12</v>
      </c>
      <c r="K11" s="28" t="s">
        <v>12</v>
      </c>
      <c r="L11" s="26">
        <f t="shared" si="5"/>
        <v>134.16666666666666</v>
      </c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5">
        <v>11</v>
      </c>
      <c r="B12" s="15" t="s">
        <v>48</v>
      </c>
      <c r="C12" s="5" t="s">
        <v>63</v>
      </c>
      <c r="D12" s="18" t="s">
        <v>65</v>
      </c>
      <c r="E12" s="15"/>
      <c r="F12" s="23">
        <v>2900</v>
      </c>
      <c r="G12" s="24">
        <f t="shared" si="0"/>
        <v>34800</v>
      </c>
      <c r="H12" s="26">
        <f t="shared" si="4"/>
        <v>241.66666666666666</v>
      </c>
      <c r="I12" s="27">
        <f t="shared" si="6"/>
        <v>38.333333333333336</v>
      </c>
      <c r="J12" s="28" t="s">
        <v>12</v>
      </c>
      <c r="K12" s="28" t="s">
        <v>12</v>
      </c>
      <c r="L12" s="26">
        <f t="shared" si="5"/>
        <v>280</v>
      </c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x14ac:dyDescent="0.25">
      <c r="A13" s="5">
        <v>12</v>
      </c>
      <c r="B13" s="15" t="s">
        <v>49</v>
      </c>
      <c r="C13" s="5" t="s">
        <v>63</v>
      </c>
      <c r="D13" s="17" t="s">
        <v>64</v>
      </c>
      <c r="E13" s="15">
        <v>8</v>
      </c>
      <c r="F13" s="23">
        <v>1030</v>
      </c>
      <c r="G13" s="24">
        <f t="shared" ref="G13:G69" si="7">+F13*12</f>
        <v>12360</v>
      </c>
      <c r="H13" s="26">
        <f t="shared" si="4"/>
        <v>85.833333333333329</v>
      </c>
      <c r="I13" s="27">
        <f t="shared" si="6"/>
        <v>38.333333333333336</v>
      </c>
      <c r="J13" s="28" t="s">
        <v>12</v>
      </c>
      <c r="K13" s="28" t="s">
        <v>12</v>
      </c>
      <c r="L13" s="26">
        <f t="shared" si="5"/>
        <v>124.16666666666666</v>
      </c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x14ac:dyDescent="0.25">
      <c r="A14" s="5">
        <v>13</v>
      </c>
      <c r="B14" s="15" t="s">
        <v>50</v>
      </c>
      <c r="C14" s="5" t="s">
        <v>63</v>
      </c>
      <c r="D14" s="19" t="s">
        <v>64</v>
      </c>
      <c r="E14" s="15">
        <v>10</v>
      </c>
      <c r="F14" s="23">
        <v>2190</v>
      </c>
      <c r="G14" s="24">
        <f t="shared" si="7"/>
        <v>26280</v>
      </c>
      <c r="H14" s="26">
        <f t="shared" si="4"/>
        <v>182.5</v>
      </c>
      <c r="I14" s="27">
        <f t="shared" si="6"/>
        <v>38.333333333333336</v>
      </c>
      <c r="J14" s="28" t="s">
        <v>12</v>
      </c>
      <c r="K14" s="28" t="s">
        <v>12</v>
      </c>
      <c r="L14" s="26">
        <f t="shared" si="5"/>
        <v>220.83333333333334</v>
      </c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x14ac:dyDescent="0.25">
      <c r="A15" s="5">
        <v>14</v>
      </c>
      <c r="B15" s="15" t="s">
        <v>51</v>
      </c>
      <c r="C15" s="5" t="s">
        <v>63</v>
      </c>
      <c r="D15" s="17" t="s">
        <v>64</v>
      </c>
      <c r="E15" s="15">
        <v>8</v>
      </c>
      <c r="F15" s="23">
        <v>1030</v>
      </c>
      <c r="G15" s="24">
        <f t="shared" si="7"/>
        <v>12360</v>
      </c>
      <c r="H15" s="26">
        <f t="shared" si="4"/>
        <v>85.833333333333329</v>
      </c>
      <c r="I15" s="27">
        <f t="shared" si="6"/>
        <v>38.333333333333336</v>
      </c>
      <c r="J15" s="28" t="s">
        <v>12</v>
      </c>
      <c r="K15" s="28" t="s">
        <v>12</v>
      </c>
      <c r="L15" s="26">
        <f t="shared" si="5"/>
        <v>124.16666666666666</v>
      </c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x14ac:dyDescent="0.25">
      <c r="A16" s="5">
        <v>15</v>
      </c>
      <c r="B16" s="15" t="s">
        <v>52</v>
      </c>
      <c r="C16" s="5" t="s">
        <v>63</v>
      </c>
      <c r="D16" s="17" t="s">
        <v>64</v>
      </c>
      <c r="E16" s="17">
        <v>4</v>
      </c>
      <c r="F16" s="23">
        <v>622</v>
      </c>
      <c r="G16" s="24">
        <f t="shared" si="7"/>
        <v>7464</v>
      </c>
      <c r="H16" s="26">
        <f t="shared" si="4"/>
        <v>51.833333333333336</v>
      </c>
      <c r="I16" s="27">
        <f t="shared" si="6"/>
        <v>38.333333333333336</v>
      </c>
      <c r="J16" s="28" t="s">
        <v>12</v>
      </c>
      <c r="K16" s="28" t="s">
        <v>12</v>
      </c>
      <c r="L16" s="26">
        <f t="shared" si="5"/>
        <v>90.166666666666671</v>
      </c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5">
        <v>16</v>
      </c>
      <c r="B17" s="15" t="s">
        <v>53</v>
      </c>
      <c r="C17" s="5" t="s">
        <v>63</v>
      </c>
      <c r="D17" s="19" t="s">
        <v>65</v>
      </c>
      <c r="E17" s="17">
        <v>4</v>
      </c>
      <c r="F17" s="23">
        <v>622</v>
      </c>
      <c r="G17" s="24">
        <f t="shared" si="7"/>
        <v>7464</v>
      </c>
      <c r="H17" s="26">
        <f t="shared" si="4"/>
        <v>51.833333333333336</v>
      </c>
      <c r="I17" s="27">
        <f t="shared" si="6"/>
        <v>38.333333333333336</v>
      </c>
      <c r="J17" s="28" t="s">
        <v>12</v>
      </c>
      <c r="K17" s="28" t="s">
        <v>12</v>
      </c>
      <c r="L17" s="26">
        <f t="shared" si="5"/>
        <v>90.166666666666671</v>
      </c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 x14ac:dyDescent="0.25">
      <c r="A18" s="5">
        <v>17</v>
      </c>
      <c r="B18" s="15" t="s">
        <v>54</v>
      </c>
      <c r="C18" s="5" t="s">
        <v>63</v>
      </c>
      <c r="D18" s="19" t="s">
        <v>65</v>
      </c>
      <c r="E18" s="15">
        <v>14</v>
      </c>
      <c r="F18" s="23">
        <v>1670</v>
      </c>
      <c r="G18" s="24">
        <f t="shared" si="7"/>
        <v>20040</v>
      </c>
      <c r="H18" s="26">
        <f t="shared" si="4"/>
        <v>139.16666666666666</v>
      </c>
      <c r="I18" s="27">
        <f t="shared" si="6"/>
        <v>38.333333333333336</v>
      </c>
      <c r="J18" s="28" t="s">
        <v>12</v>
      </c>
      <c r="K18" s="28" t="s">
        <v>12</v>
      </c>
      <c r="L18" s="26">
        <f t="shared" si="5"/>
        <v>177.5</v>
      </c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5">
      <c r="A19" s="5">
        <v>18</v>
      </c>
      <c r="B19" s="15" t="s">
        <v>55</v>
      </c>
      <c r="C19" s="5" t="s">
        <v>63</v>
      </c>
      <c r="D19" s="17" t="s">
        <v>64</v>
      </c>
      <c r="E19" s="15">
        <v>10</v>
      </c>
      <c r="F19" s="23">
        <v>1250</v>
      </c>
      <c r="G19" s="24">
        <f t="shared" si="7"/>
        <v>15000</v>
      </c>
      <c r="H19" s="26">
        <f t="shared" si="4"/>
        <v>104.16666666666667</v>
      </c>
      <c r="I19" s="27">
        <f t="shared" si="6"/>
        <v>38.333333333333336</v>
      </c>
      <c r="J19" s="28" t="s">
        <v>12</v>
      </c>
      <c r="K19" s="28" t="s">
        <v>12</v>
      </c>
      <c r="L19" s="26">
        <f t="shared" si="5"/>
        <v>142.5</v>
      </c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5">
      <c r="A20" s="5">
        <v>19</v>
      </c>
      <c r="B20" s="15" t="s">
        <v>56</v>
      </c>
      <c r="C20" s="5" t="s">
        <v>63</v>
      </c>
      <c r="D20" s="17" t="s">
        <v>65</v>
      </c>
      <c r="E20" s="15">
        <v>7</v>
      </c>
      <c r="F20" s="23">
        <v>935</v>
      </c>
      <c r="G20" s="24">
        <f t="shared" si="7"/>
        <v>11220</v>
      </c>
      <c r="H20" s="26">
        <f t="shared" si="4"/>
        <v>77.916666666666671</v>
      </c>
      <c r="I20" s="27">
        <f t="shared" si="6"/>
        <v>38.333333333333336</v>
      </c>
      <c r="J20" s="28" t="s">
        <v>12</v>
      </c>
      <c r="K20" s="28" t="s">
        <v>12</v>
      </c>
      <c r="L20" s="26">
        <f t="shared" si="5"/>
        <v>116.25</v>
      </c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5">
        <v>20</v>
      </c>
      <c r="B21" s="15" t="s">
        <v>57</v>
      </c>
      <c r="C21" s="5" t="s">
        <v>63</v>
      </c>
      <c r="D21" s="19" t="s">
        <v>65</v>
      </c>
      <c r="E21" s="15">
        <v>8</v>
      </c>
      <c r="F21" s="23">
        <v>1030</v>
      </c>
      <c r="G21" s="24">
        <f t="shared" si="7"/>
        <v>12360</v>
      </c>
      <c r="H21" s="26">
        <f t="shared" si="4"/>
        <v>85.833333333333329</v>
      </c>
      <c r="I21" s="27">
        <f t="shared" si="6"/>
        <v>38.333333333333336</v>
      </c>
      <c r="J21" s="28" t="s">
        <v>12</v>
      </c>
      <c r="K21" s="28" t="s">
        <v>12</v>
      </c>
      <c r="L21" s="26">
        <f t="shared" si="5"/>
        <v>124.16666666666666</v>
      </c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5">
        <v>21</v>
      </c>
      <c r="B22" s="15" t="s">
        <v>58</v>
      </c>
      <c r="C22" s="5" t="s">
        <v>63</v>
      </c>
      <c r="D22" s="19" t="s">
        <v>65</v>
      </c>
      <c r="E22" s="15">
        <v>8</v>
      </c>
      <c r="F22" s="23">
        <v>1030</v>
      </c>
      <c r="G22" s="24">
        <f t="shared" si="7"/>
        <v>12360</v>
      </c>
      <c r="H22" s="26">
        <f t="shared" si="4"/>
        <v>85.833333333333329</v>
      </c>
      <c r="I22" s="27">
        <f t="shared" si="6"/>
        <v>38.333333333333336</v>
      </c>
      <c r="J22" s="28" t="s">
        <v>12</v>
      </c>
      <c r="K22" s="28" t="s">
        <v>12</v>
      </c>
      <c r="L22" s="26">
        <f t="shared" si="5"/>
        <v>124.16666666666666</v>
      </c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5">
        <v>22</v>
      </c>
      <c r="B23" s="15" t="s">
        <v>59</v>
      </c>
      <c r="C23" s="5" t="s">
        <v>63</v>
      </c>
      <c r="D23" s="19" t="s">
        <v>65</v>
      </c>
      <c r="E23" s="15">
        <v>7</v>
      </c>
      <c r="F23" s="23">
        <v>935</v>
      </c>
      <c r="G23" s="24">
        <f t="shared" si="7"/>
        <v>11220</v>
      </c>
      <c r="H23" s="26">
        <f t="shared" si="4"/>
        <v>77.916666666666671</v>
      </c>
      <c r="I23" s="27">
        <f t="shared" si="6"/>
        <v>38.333333333333336</v>
      </c>
      <c r="J23" s="28" t="s">
        <v>12</v>
      </c>
      <c r="K23" s="28" t="s">
        <v>12</v>
      </c>
      <c r="L23" s="26">
        <f t="shared" si="5"/>
        <v>116.25</v>
      </c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5">
        <v>23</v>
      </c>
      <c r="B24" s="15" t="s">
        <v>60</v>
      </c>
      <c r="C24" s="5" t="s">
        <v>63</v>
      </c>
      <c r="D24" s="19" t="s">
        <v>66</v>
      </c>
      <c r="E24" s="17">
        <v>4</v>
      </c>
      <c r="F24" s="23">
        <f>SUM(622/30)*8</f>
        <v>165.86666666666667</v>
      </c>
      <c r="G24" s="24">
        <f t="shared" si="7"/>
        <v>1990.4</v>
      </c>
      <c r="H24" s="26">
        <f t="shared" si="4"/>
        <v>13.822222222222223</v>
      </c>
      <c r="I24" s="27">
        <f t="shared" si="6"/>
        <v>38.333333333333336</v>
      </c>
      <c r="J24" s="28" t="s">
        <v>12</v>
      </c>
      <c r="K24" s="28" t="s">
        <v>12</v>
      </c>
      <c r="L24" s="26">
        <f t="shared" si="5"/>
        <v>52.155555555555559</v>
      </c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5">
        <v>24</v>
      </c>
      <c r="B25" s="15" t="s">
        <v>61</v>
      </c>
      <c r="C25" s="33" t="s">
        <v>63</v>
      </c>
      <c r="D25" s="19" t="s">
        <v>66</v>
      </c>
      <c r="E25" s="17">
        <v>4</v>
      </c>
      <c r="F25" s="23">
        <v>622</v>
      </c>
      <c r="G25" s="24">
        <f t="shared" si="7"/>
        <v>7464</v>
      </c>
      <c r="H25" s="26">
        <f t="shared" si="4"/>
        <v>51.833333333333336</v>
      </c>
      <c r="I25" s="27">
        <f t="shared" si="6"/>
        <v>38.333333333333336</v>
      </c>
      <c r="J25" s="28" t="s">
        <v>12</v>
      </c>
      <c r="K25" s="28" t="s">
        <v>12</v>
      </c>
      <c r="L25" s="26">
        <f t="shared" si="5"/>
        <v>90.166666666666671</v>
      </c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5">
        <v>25</v>
      </c>
      <c r="B26" s="15" t="s">
        <v>62</v>
      </c>
      <c r="C26" s="29" t="s">
        <v>63</v>
      </c>
      <c r="D26" s="19" t="s">
        <v>65</v>
      </c>
      <c r="E26" s="15">
        <v>8</v>
      </c>
      <c r="F26" s="23">
        <f>SUM(1030)</f>
        <v>1030</v>
      </c>
      <c r="G26" s="24">
        <f t="shared" si="7"/>
        <v>12360</v>
      </c>
      <c r="H26" s="26">
        <f t="shared" si="4"/>
        <v>85.833333333333329</v>
      </c>
      <c r="I26" s="27">
        <f t="shared" si="6"/>
        <v>38.333333333333336</v>
      </c>
      <c r="J26" s="28" t="s">
        <v>12</v>
      </c>
      <c r="K26" s="28" t="s">
        <v>12</v>
      </c>
      <c r="L26" s="26">
        <f t="shared" si="5"/>
        <v>124.16666666666666</v>
      </c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5">
        <v>26</v>
      </c>
      <c r="B27" s="30" t="s">
        <v>67</v>
      </c>
      <c r="C27" s="29" t="s">
        <v>71</v>
      </c>
      <c r="D27" s="21" t="s">
        <v>72</v>
      </c>
      <c r="E27" s="29"/>
      <c r="F27" s="23">
        <v>515</v>
      </c>
      <c r="G27" s="24">
        <f t="shared" si="7"/>
        <v>6180</v>
      </c>
      <c r="H27" s="26">
        <f t="shared" si="4"/>
        <v>42.916666666666664</v>
      </c>
      <c r="I27" s="27">
        <f t="shared" si="6"/>
        <v>38.333333333333336</v>
      </c>
      <c r="J27" s="26">
        <v>34.33</v>
      </c>
      <c r="K27" s="28" t="s">
        <v>12</v>
      </c>
      <c r="L27" s="26">
        <f t="shared" si="5"/>
        <v>115.58</v>
      </c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5">
        <v>27</v>
      </c>
      <c r="B28" s="30" t="s">
        <v>67</v>
      </c>
      <c r="C28" s="29" t="s">
        <v>71</v>
      </c>
      <c r="D28" s="21" t="s">
        <v>72</v>
      </c>
      <c r="E28" s="29"/>
      <c r="F28" s="23">
        <v>515</v>
      </c>
      <c r="G28" s="24">
        <f t="shared" si="7"/>
        <v>6180</v>
      </c>
      <c r="H28" s="26">
        <f t="shared" si="4"/>
        <v>42.916666666666664</v>
      </c>
      <c r="I28" s="27">
        <f t="shared" si="6"/>
        <v>38.333333333333336</v>
      </c>
      <c r="J28" s="26">
        <v>42.92</v>
      </c>
      <c r="K28" s="28" t="s">
        <v>12</v>
      </c>
      <c r="L28" s="26">
        <f t="shared" si="5"/>
        <v>124.17</v>
      </c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5">
        <v>28</v>
      </c>
      <c r="B29" s="31" t="s">
        <v>67</v>
      </c>
      <c r="C29" s="29" t="s">
        <v>71</v>
      </c>
      <c r="D29" s="19" t="s">
        <v>73</v>
      </c>
      <c r="E29" s="29"/>
      <c r="F29" s="23">
        <v>515</v>
      </c>
      <c r="G29" s="24">
        <f t="shared" si="7"/>
        <v>6180</v>
      </c>
      <c r="H29" s="26">
        <f t="shared" si="4"/>
        <v>42.916666666666664</v>
      </c>
      <c r="I29" s="27">
        <f t="shared" si="6"/>
        <v>38.333333333333336</v>
      </c>
      <c r="J29" s="26">
        <v>34.33</v>
      </c>
      <c r="K29" s="28" t="s">
        <v>12</v>
      </c>
      <c r="L29" s="26">
        <f t="shared" si="5"/>
        <v>115.58</v>
      </c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5">
        <v>29</v>
      </c>
      <c r="B30" s="31" t="s">
        <v>67</v>
      </c>
      <c r="C30" s="29" t="s">
        <v>71</v>
      </c>
      <c r="D30" s="19" t="s">
        <v>73</v>
      </c>
      <c r="E30" s="29"/>
      <c r="F30" s="23">
        <v>515</v>
      </c>
      <c r="G30" s="24">
        <f t="shared" si="7"/>
        <v>6180</v>
      </c>
      <c r="H30" s="26">
        <f t="shared" si="4"/>
        <v>42.916666666666664</v>
      </c>
      <c r="I30" s="27">
        <f t="shared" si="6"/>
        <v>38.333333333333336</v>
      </c>
      <c r="J30" s="26">
        <v>68.666666666666671</v>
      </c>
      <c r="K30" s="28" t="s">
        <v>12</v>
      </c>
      <c r="L30" s="26">
        <f t="shared" si="5"/>
        <v>149.91666666666669</v>
      </c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5">
        <v>30</v>
      </c>
      <c r="B31" s="31" t="s">
        <v>67</v>
      </c>
      <c r="C31" s="29" t="s">
        <v>71</v>
      </c>
      <c r="D31" s="19" t="s">
        <v>73</v>
      </c>
      <c r="E31" s="29"/>
      <c r="F31" s="23">
        <f>515</f>
        <v>515</v>
      </c>
      <c r="G31" s="24">
        <f t="shared" si="7"/>
        <v>6180</v>
      </c>
      <c r="H31" s="26">
        <f t="shared" si="4"/>
        <v>42.916666666666664</v>
      </c>
      <c r="I31" s="27">
        <f t="shared" si="6"/>
        <v>38.333333333333336</v>
      </c>
      <c r="J31" s="26">
        <v>0</v>
      </c>
      <c r="K31" s="28" t="s">
        <v>12</v>
      </c>
      <c r="L31" s="26">
        <f t="shared" si="5"/>
        <v>81.25</v>
      </c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5">
        <v>31</v>
      </c>
      <c r="B32" s="31" t="s">
        <v>67</v>
      </c>
      <c r="C32" s="29" t="s">
        <v>71</v>
      </c>
      <c r="D32" s="19" t="s">
        <v>73</v>
      </c>
      <c r="E32" s="29"/>
      <c r="F32" s="23">
        <v>515</v>
      </c>
      <c r="G32" s="24">
        <f t="shared" si="7"/>
        <v>6180</v>
      </c>
      <c r="H32" s="26">
        <f t="shared" si="4"/>
        <v>42.916666666666664</v>
      </c>
      <c r="I32" s="27">
        <f t="shared" si="6"/>
        <v>38.333333333333336</v>
      </c>
      <c r="J32" s="26">
        <v>17.166666666666668</v>
      </c>
      <c r="K32" s="28" t="s">
        <v>12</v>
      </c>
      <c r="L32" s="26">
        <f t="shared" si="5"/>
        <v>98.416666666666671</v>
      </c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5">
        <v>32</v>
      </c>
      <c r="B33" s="31" t="s">
        <v>68</v>
      </c>
      <c r="C33" s="29" t="s">
        <v>71</v>
      </c>
      <c r="D33" s="19" t="s">
        <v>73</v>
      </c>
      <c r="E33" s="29"/>
      <c r="F33" s="23">
        <v>565</v>
      </c>
      <c r="G33" s="24">
        <f t="shared" si="7"/>
        <v>6780</v>
      </c>
      <c r="H33" s="26">
        <f t="shared" si="4"/>
        <v>47.083333333333336</v>
      </c>
      <c r="I33" s="27">
        <f t="shared" si="6"/>
        <v>38.333333333333336</v>
      </c>
      <c r="J33" s="26">
        <v>58.86</v>
      </c>
      <c r="K33" s="28" t="s">
        <v>12</v>
      </c>
      <c r="L33" s="26">
        <f t="shared" si="5"/>
        <v>144.27666666666667</v>
      </c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5">
        <v>33</v>
      </c>
      <c r="B34" s="31" t="s">
        <v>67</v>
      </c>
      <c r="C34" s="29" t="s">
        <v>71</v>
      </c>
      <c r="D34" s="19" t="s">
        <v>73</v>
      </c>
      <c r="E34" s="29"/>
      <c r="F34" s="23">
        <v>515</v>
      </c>
      <c r="G34" s="24">
        <f t="shared" si="7"/>
        <v>6180</v>
      </c>
      <c r="H34" s="26">
        <f t="shared" si="4"/>
        <v>42.916666666666664</v>
      </c>
      <c r="I34" s="27">
        <f t="shared" si="6"/>
        <v>38.333333333333336</v>
      </c>
      <c r="J34" s="26">
        <v>90.123333333333335</v>
      </c>
      <c r="K34" s="28" t="s">
        <v>12</v>
      </c>
      <c r="L34" s="26">
        <f t="shared" si="5"/>
        <v>171.37333333333333</v>
      </c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5">
        <v>34</v>
      </c>
      <c r="B35" s="31" t="s">
        <v>67</v>
      </c>
      <c r="C35" s="29" t="s">
        <v>71</v>
      </c>
      <c r="D35" s="19" t="s">
        <v>73</v>
      </c>
      <c r="E35" s="29"/>
      <c r="F35" s="23">
        <f>515</f>
        <v>515</v>
      </c>
      <c r="G35" s="24">
        <f t="shared" si="7"/>
        <v>6180</v>
      </c>
      <c r="H35" s="26">
        <f t="shared" si="4"/>
        <v>42.916666666666664</v>
      </c>
      <c r="I35" s="27">
        <f t="shared" si="6"/>
        <v>38.333333333333336</v>
      </c>
      <c r="J35" s="26">
        <v>17.166666666666668</v>
      </c>
      <c r="K35" s="28" t="s">
        <v>12</v>
      </c>
      <c r="L35" s="26">
        <f t="shared" si="5"/>
        <v>98.416666666666671</v>
      </c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5">
        <v>35</v>
      </c>
      <c r="B36" s="31" t="s">
        <v>67</v>
      </c>
      <c r="C36" s="29" t="s">
        <v>71</v>
      </c>
      <c r="D36" s="19" t="s">
        <v>73</v>
      </c>
      <c r="E36" s="29"/>
      <c r="F36" s="23">
        <v>515</v>
      </c>
      <c r="G36" s="24">
        <f t="shared" si="7"/>
        <v>6180</v>
      </c>
      <c r="H36" s="26">
        <f t="shared" si="4"/>
        <v>42.916666666666664</v>
      </c>
      <c r="I36" s="27">
        <f t="shared" si="6"/>
        <v>38.333333333333336</v>
      </c>
      <c r="J36" s="26">
        <v>279.5625</v>
      </c>
      <c r="K36" s="28" t="s">
        <v>12</v>
      </c>
      <c r="L36" s="26">
        <f t="shared" si="5"/>
        <v>360.8125</v>
      </c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5">
        <v>36</v>
      </c>
      <c r="B37" s="31" t="s">
        <v>67</v>
      </c>
      <c r="C37" s="29" t="s">
        <v>71</v>
      </c>
      <c r="D37" s="19" t="s">
        <v>73</v>
      </c>
      <c r="E37" s="29"/>
      <c r="F37" s="23">
        <v>515</v>
      </c>
      <c r="G37" s="24">
        <f t="shared" si="7"/>
        <v>6180</v>
      </c>
      <c r="H37" s="26">
        <f t="shared" si="4"/>
        <v>42.916666666666664</v>
      </c>
      <c r="I37" s="27">
        <f t="shared" si="6"/>
        <v>38.333333333333336</v>
      </c>
      <c r="J37" s="26">
        <v>17.170000000000002</v>
      </c>
      <c r="K37" s="28" t="s">
        <v>12</v>
      </c>
      <c r="L37" s="26">
        <f t="shared" si="5"/>
        <v>98.42</v>
      </c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5">
        <v>37</v>
      </c>
      <c r="B38" s="31" t="s">
        <v>68</v>
      </c>
      <c r="C38" s="29" t="s">
        <v>71</v>
      </c>
      <c r="D38" s="19" t="s">
        <v>73</v>
      </c>
      <c r="E38" s="29"/>
      <c r="F38" s="23">
        <v>565</v>
      </c>
      <c r="G38" s="24">
        <f t="shared" si="7"/>
        <v>6780</v>
      </c>
      <c r="H38" s="26">
        <f t="shared" si="4"/>
        <v>47.083333333333336</v>
      </c>
      <c r="I38" s="27">
        <f t="shared" si="6"/>
        <v>38.333333333333336</v>
      </c>
      <c r="J38" s="26">
        <v>133.01</v>
      </c>
      <c r="K38" s="28" t="s">
        <v>12</v>
      </c>
      <c r="L38" s="26">
        <f t="shared" si="5"/>
        <v>218.42666666666668</v>
      </c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5">
        <v>38</v>
      </c>
      <c r="B39" s="31" t="s">
        <v>67</v>
      </c>
      <c r="C39" s="29" t="s">
        <v>71</v>
      </c>
      <c r="D39" s="19" t="s">
        <v>73</v>
      </c>
      <c r="E39" s="29"/>
      <c r="F39" s="23">
        <v>515</v>
      </c>
      <c r="G39" s="24">
        <f t="shared" si="7"/>
        <v>6180</v>
      </c>
      <c r="H39" s="26">
        <f t="shared" si="4"/>
        <v>42.916666666666664</v>
      </c>
      <c r="I39" s="27">
        <f t="shared" si="6"/>
        <v>38.333333333333336</v>
      </c>
      <c r="J39" s="26">
        <v>0</v>
      </c>
      <c r="K39" s="28" t="s">
        <v>12</v>
      </c>
      <c r="L39" s="26">
        <f t="shared" si="5"/>
        <v>81.25</v>
      </c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5">
        <v>39</v>
      </c>
      <c r="B40" s="31" t="s">
        <v>68</v>
      </c>
      <c r="C40" s="29" t="s">
        <v>71</v>
      </c>
      <c r="D40" s="19" t="s">
        <v>73</v>
      </c>
      <c r="E40" s="29"/>
      <c r="F40" s="23">
        <v>565</v>
      </c>
      <c r="G40" s="24">
        <f t="shared" si="7"/>
        <v>6780</v>
      </c>
      <c r="H40" s="26">
        <f t="shared" si="4"/>
        <v>47.083333333333336</v>
      </c>
      <c r="I40" s="27">
        <f t="shared" si="6"/>
        <v>38.333333333333336</v>
      </c>
      <c r="J40" s="26">
        <v>34.129999999999995</v>
      </c>
      <c r="K40" s="28" t="s">
        <v>12</v>
      </c>
      <c r="L40" s="26">
        <f t="shared" si="5"/>
        <v>119.54666666666667</v>
      </c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5">
        <v>40</v>
      </c>
      <c r="B41" s="31" t="s">
        <v>67</v>
      </c>
      <c r="C41" s="29" t="s">
        <v>71</v>
      </c>
      <c r="D41" s="19" t="s">
        <v>73</v>
      </c>
      <c r="E41" s="29"/>
      <c r="F41" s="23">
        <v>515</v>
      </c>
      <c r="G41" s="24">
        <f t="shared" si="7"/>
        <v>6180</v>
      </c>
      <c r="H41" s="26">
        <f t="shared" si="4"/>
        <v>42.916666666666664</v>
      </c>
      <c r="I41" s="27">
        <f t="shared" si="6"/>
        <v>38.333333333333336</v>
      </c>
      <c r="J41" s="26">
        <v>34.33</v>
      </c>
      <c r="K41" s="28" t="s">
        <v>12</v>
      </c>
      <c r="L41" s="26">
        <f t="shared" si="5"/>
        <v>115.58</v>
      </c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5">
        <v>41</v>
      </c>
      <c r="B42" s="31" t="s">
        <v>67</v>
      </c>
      <c r="C42" s="29" t="s">
        <v>71</v>
      </c>
      <c r="D42" s="19" t="s">
        <v>73</v>
      </c>
      <c r="E42" s="29"/>
      <c r="F42" s="23">
        <v>515</v>
      </c>
      <c r="G42" s="24">
        <f t="shared" si="7"/>
        <v>6180</v>
      </c>
      <c r="H42" s="26">
        <f t="shared" si="4"/>
        <v>42.916666666666664</v>
      </c>
      <c r="I42" s="27">
        <f t="shared" si="6"/>
        <v>38.333333333333336</v>
      </c>
      <c r="J42" s="26">
        <v>34.33</v>
      </c>
      <c r="K42" s="28" t="s">
        <v>12</v>
      </c>
      <c r="L42" s="26">
        <f t="shared" si="5"/>
        <v>115.58</v>
      </c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5">
        <v>42</v>
      </c>
      <c r="B43" s="31" t="s">
        <v>67</v>
      </c>
      <c r="C43" s="29" t="s">
        <v>71</v>
      </c>
      <c r="D43" s="19" t="s">
        <v>73</v>
      </c>
      <c r="E43" s="29"/>
      <c r="F43" s="23">
        <f>515</f>
        <v>515</v>
      </c>
      <c r="G43" s="24">
        <f t="shared" si="7"/>
        <v>6180</v>
      </c>
      <c r="H43" s="26">
        <f t="shared" si="4"/>
        <v>42.916666666666664</v>
      </c>
      <c r="I43" s="27">
        <f t="shared" si="6"/>
        <v>38.333333333333336</v>
      </c>
      <c r="J43" s="26">
        <v>34.333333333333336</v>
      </c>
      <c r="K43" s="28" t="s">
        <v>12</v>
      </c>
      <c r="L43" s="26">
        <f t="shared" si="5"/>
        <v>115.58333333333334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5">
        <v>43</v>
      </c>
      <c r="B44" s="31" t="s">
        <v>67</v>
      </c>
      <c r="C44" s="29" t="s">
        <v>71</v>
      </c>
      <c r="D44" s="19" t="s">
        <v>73</v>
      </c>
      <c r="E44" s="29"/>
      <c r="F44" s="23">
        <v>515</v>
      </c>
      <c r="G44" s="24">
        <f t="shared" si="7"/>
        <v>6180</v>
      </c>
      <c r="H44" s="26">
        <f t="shared" si="4"/>
        <v>42.916666666666664</v>
      </c>
      <c r="I44" s="27">
        <f t="shared" si="6"/>
        <v>38.333333333333336</v>
      </c>
      <c r="J44" s="26">
        <v>51.5</v>
      </c>
      <c r="K44" s="28" t="s">
        <v>12</v>
      </c>
      <c r="L44" s="26">
        <f t="shared" si="5"/>
        <v>132.75</v>
      </c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5">
        <v>44</v>
      </c>
      <c r="B45" s="31" t="s">
        <v>67</v>
      </c>
      <c r="C45" s="29" t="s">
        <v>71</v>
      </c>
      <c r="D45" s="19" t="s">
        <v>73</v>
      </c>
      <c r="E45" s="29"/>
      <c r="F45" s="23">
        <v>515</v>
      </c>
      <c r="G45" s="24">
        <f t="shared" si="7"/>
        <v>6180</v>
      </c>
      <c r="H45" s="26">
        <f t="shared" si="4"/>
        <v>42.916666666666664</v>
      </c>
      <c r="I45" s="27">
        <f t="shared" si="6"/>
        <v>38.333333333333336</v>
      </c>
      <c r="J45" s="26">
        <v>34.333333333333336</v>
      </c>
      <c r="K45" s="28" t="s">
        <v>12</v>
      </c>
      <c r="L45" s="26">
        <f t="shared" si="5"/>
        <v>115.58333333333334</v>
      </c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5">
        <v>45</v>
      </c>
      <c r="B46" s="31" t="s">
        <v>67</v>
      </c>
      <c r="C46" s="29" t="s">
        <v>71</v>
      </c>
      <c r="D46" s="19" t="s">
        <v>73</v>
      </c>
      <c r="E46" s="29"/>
      <c r="F46" s="23">
        <v>515</v>
      </c>
      <c r="G46" s="24">
        <f t="shared" si="7"/>
        <v>6180</v>
      </c>
      <c r="H46" s="26">
        <f t="shared" si="4"/>
        <v>42.916666666666664</v>
      </c>
      <c r="I46" s="27">
        <f t="shared" si="6"/>
        <v>38.333333333333336</v>
      </c>
      <c r="J46" s="26">
        <v>34.33</v>
      </c>
      <c r="K46" s="28" t="s">
        <v>12</v>
      </c>
      <c r="L46" s="26">
        <f t="shared" si="5"/>
        <v>115.58</v>
      </c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5">
        <v>46</v>
      </c>
      <c r="B47" s="31" t="s">
        <v>67</v>
      </c>
      <c r="C47" s="29" t="s">
        <v>71</v>
      </c>
      <c r="D47" s="19" t="s">
        <v>73</v>
      </c>
      <c r="E47" s="29"/>
      <c r="F47" s="23">
        <v>257.5</v>
      </c>
      <c r="G47" s="24">
        <f t="shared" si="7"/>
        <v>3090</v>
      </c>
      <c r="H47" s="26">
        <f t="shared" si="4"/>
        <v>21.458333333333332</v>
      </c>
      <c r="I47" s="27">
        <f t="shared" si="6"/>
        <v>38.333333333333336</v>
      </c>
      <c r="J47" s="26">
        <v>198.09041666666667</v>
      </c>
      <c r="K47" s="28" t="s">
        <v>12</v>
      </c>
      <c r="L47" s="26">
        <f t="shared" si="5"/>
        <v>257.88208333333336</v>
      </c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5">
        <v>47</v>
      </c>
      <c r="B48" s="31" t="s">
        <v>67</v>
      </c>
      <c r="C48" s="29" t="s">
        <v>71</v>
      </c>
      <c r="D48" s="19" t="s">
        <v>73</v>
      </c>
      <c r="E48" s="29"/>
      <c r="F48" s="23">
        <f>515</f>
        <v>515</v>
      </c>
      <c r="G48" s="24">
        <f t="shared" si="7"/>
        <v>6180</v>
      </c>
      <c r="H48" s="26">
        <f t="shared" si="4"/>
        <v>42.916666666666664</v>
      </c>
      <c r="I48" s="27">
        <f t="shared" si="6"/>
        <v>38.333333333333336</v>
      </c>
      <c r="J48" s="26">
        <v>72.6875</v>
      </c>
      <c r="K48" s="28" t="s">
        <v>12</v>
      </c>
      <c r="L48" s="26">
        <f t="shared" si="5"/>
        <v>153.9375</v>
      </c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5">
        <v>48</v>
      </c>
      <c r="B49" s="31" t="s">
        <v>67</v>
      </c>
      <c r="C49" s="29" t="s">
        <v>71</v>
      </c>
      <c r="D49" s="19" t="s">
        <v>73</v>
      </c>
      <c r="E49" s="29"/>
      <c r="F49" s="23">
        <v>515</v>
      </c>
      <c r="G49" s="24">
        <f t="shared" si="7"/>
        <v>6180</v>
      </c>
      <c r="H49" s="26">
        <f t="shared" si="4"/>
        <v>42.916666666666664</v>
      </c>
      <c r="I49" s="27">
        <f t="shared" si="6"/>
        <v>38.333333333333336</v>
      </c>
      <c r="J49" s="26">
        <v>0</v>
      </c>
      <c r="K49" s="28" t="s">
        <v>12</v>
      </c>
      <c r="L49" s="26">
        <f t="shared" si="5"/>
        <v>81.25</v>
      </c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5">
        <v>49</v>
      </c>
      <c r="B50" s="31" t="s">
        <v>68</v>
      </c>
      <c r="C50" s="29" t="s">
        <v>71</v>
      </c>
      <c r="D50" s="19" t="s">
        <v>73</v>
      </c>
      <c r="E50" s="29"/>
      <c r="F50" s="23">
        <v>565</v>
      </c>
      <c r="G50" s="24">
        <f t="shared" si="7"/>
        <v>6780</v>
      </c>
      <c r="H50" s="26">
        <f t="shared" si="4"/>
        <v>47.083333333333336</v>
      </c>
      <c r="I50" s="27">
        <f t="shared" si="6"/>
        <v>38.333333333333336</v>
      </c>
      <c r="J50" s="26">
        <v>89.46</v>
      </c>
      <c r="K50" s="28" t="s">
        <v>12</v>
      </c>
      <c r="L50" s="26">
        <f t="shared" si="5"/>
        <v>174.87666666666667</v>
      </c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5">
        <v>50</v>
      </c>
      <c r="B51" s="31" t="s">
        <v>67</v>
      </c>
      <c r="C51" s="29" t="s">
        <v>71</v>
      </c>
      <c r="D51" s="19" t="s">
        <v>73</v>
      </c>
      <c r="E51" s="29"/>
      <c r="F51" s="23">
        <v>515</v>
      </c>
      <c r="G51" s="24">
        <f t="shared" si="7"/>
        <v>6180</v>
      </c>
      <c r="H51" s="26">
        <f t="shared" si="4"/>
        <v>42.916666666666664</v>
      </c>
      <c r="I51" s="27">
        <f t="shared" si="6"/>
        <v>38.333333333333336</v>
      </c>
      <c r="J51" s="26">
        <v>103.00333333333333</v>
      </c>
      <c r="K51" s="28" t="s">
        <v>12</v>
      </c>
      <c r="L51" s="26">
        <f t="shared" si="5"/>
        <v>184.25333333333333</v>
      </c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5">
        <v>51</v>
      </c>
      <c r="B52" s="31" t="s">
        <v>67</v>
      </c>
      <c r="C52" s="29" t="s">
        <v>71</v>
      </c>
      <c r="D52" s="19" t="s">
        <v>73</v>
      </c>
      <c r="E52" s="29"/>
      <c r="F52" s="23">
        <v>515</v>
      </c>
      <c r="G52" s="24">
        <f t="shared" si="7"/>
        <v>6180</v>
      </c>
      <c r="H52" s="26">
        <f t="shared" si="4"/>
        <v>42.916666666666664</v>
      </c>
      <c r="I52" s="27">
        <f t="shared" si="6"/>
        <v>38.333333333333336</v>
      </c>
      <c r="J52" s="26">
        <v>34.333333333333336</v>
      </c>
      <c r="K52" s="28" t="s">
        <v>12</v>
      </c>
      <c r="L52" s="26">
        <f t="shared" si="5"/>
        <v>115.58333333333334</v>
      </c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5">
        <v>52</v>
      </c>
      <c r="B53" s="31" t="s">
        <v>67</v>
      </c>
      <c r="C53" s="29" t="s">
        <v>71</v>
      </c>
      <c r="D53" s="19" t="s">
        <v>73</v>
      </c>
      <c r="E53" s="29"/>
      <c r="F53" s="23">
        <v>515</v>
      </c>
      <c r="G53" s="24">
        <f t="shared" si="7"/>
        <v>6180</v>
      </c>
      <c r="H53" s="26">
        <f t="shared" si="4"/>
        <v>42.916666666666664</v>
      </c>
      <c r="I53" s="27">
        <f t="shared" si="6"/>
        <v>38.333333333333336</v>
      </c>
      <c r="J53" s="26">
        <v>17.170000000000002</v>
      </c>
      <c r="K53" s="28" t="s">
        <v>12</v>
      </c>
      <c r="L53" s="26">
        <f t="shared" si="5"/>
        <v>98.42</v>
      </c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5">
        <v>53</v>
      </c>
      <c r="B54" s="31" t="s">
        <v>67</v>
      </c>
      <c r="C54" s="29" t="s">
        <v>71</v>
      </c>
      <c r="D54" s="19" t="s">
        <v>73</v>
      </c>
      <c r="E54" s="29"/>
      <c r="F54" s="23">
        <v>515</v>
      </c>
      <c r="G54" s="24">
        <f t="shared" si="7"/>
        <v>6180</v>
      </c>
      <c r="H54" s="26">
        <f t="shared" si="4"/>
        <v>42.916666666666664</v>
      </c>
      <c r="I54" s="27">
        <f t="shared" si="6"/>
        <v>38.333333333333336</v>
      </c>
      <c r="J54" s="26">
        <v>17.170000000000002</v>
      </c>
      <c r="K54" s="28" t="s">
        <v>12</v>
      </c>
      <c r="L54" s="26">
        <f t="shared" si="5"/>
        <v>98.42</v>
      </c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5">
        <v>54</v>
      </c>
      <c r="B55" s="31" t="s">
        <v>67</v>
      </c>
      <c r="C55" s="29" t="s">
        <v>71</v>
      </c>
      <c r="D55" s="19" t="s">
        <v>73</v>
      </c>
      <c r="E55" s="29"/>
      <c r="F55" s="23">
        <v>515</v>
      </c>
      <c r="G55" s="24">
        <f t="shared" si="7"/>
        <v>6180</v>
      </c>
      <c r="H55" s="26">
        <f t="shared" si="4"/>
        <v>42.916666666666664</v>
      </c>
      <c r="I55" s="27">
        <f t="shared" si="6"/>
        <v>38.333333333333336</v>
      </c>
      <c r="J55" s="26">
        <v>34.33</v>
      </c>
      <c r="K55" s="28" t="s">
        <v>12</v>
      </c>
      <c r="L55" s="26">
        <f t="shared" si="5"/>
        <v>115.58</v>
      </c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5">
        <v>55</v>
      </c>
      <c r="B56" s="31" t="s">
        <v>67</v>
      </c>
      <c r="C56" s="29" t="s">
        <v>71</v>
      </c>
      <c r="D56" s="19" t="s">
        <v>73</v>
      </c>
      <c r="E56" s="29"/>
      <c r="F56" s="23">
        <v>515</v>
      </c>
      <c r="G56" s="24">
        <f t="shared" si="7"/>
        <v>6180</v>
      </c>
      <c r="H56" s="26">
        <f t="shared" si="4"/>
        <v>42.916666666666664</v>
      </c>
      <c r="I56" s="27">
        <f t="shared" si="6"/>
        <v>38.333333333333336</v>
      </c>
      <c r="J56" s="26">
        <v>17.170000000000002</v>
      </c>
      <c r="K56" s="28" t="s">
        <v>12</v>
      </c>
      <c r="L56" s="26">
        <f t="shared" si="5"/>
        <v>98.42</v>
      </c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5">
        <v>56</v>
      </c>
      <c r="B57" s="31" t="s">
        <v>68</v>
      </c>
      <c r="C57" s="29" t="s">
        <v>71</v>
      </c>
      <c r="D57" s="19" t="s">
        <v>73</v>
      </c>
      <c r="E57" s="29"/>
      <c r="F57" s="23">
        <f>565</f>
        <v>565</v>
      </c>
      <c r="G57" s="24">
        <f t="shared" si="7"/>
        <v>6780</v>
      </c>
      <c r="H57" s="26">
        <f t="shared" si="4"/>
        <v>47.083333333333336</v>
      </c>
      <c r="I57" s="27">
        <f t="shared" si="6"/>
        <v>38.333333333333336</v>
      </c>
      <c r="J57" s="26">
        <v>176.56</v>
      </c>
      <c r="K57" s="28" t="s">
        <v>12</v>
      </c>
      <c r="L57" s="26">
        <f t="shared" si="5"/>
        <v>261.97666666666669</v>
      </c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5">
        <v>57</v>
      </c>
      <c r="B58" s="31" t="s">
        <v>67</v>
      </c>
      <c r="C58" s="29" t="s">
        <v>71</v>
      </c>
      <c r="D58" s="19" t="s">
        <v>73</v>
      </c>
      <c r="E58" s="29"/>
      <c r="F58" s="23">
        <f>515</f>
        <v>515</v>
      </c>
      <c r="G58" s="24">
        <f t="shared" si="7"/>
        <v>6180</v>
      </c>
      <c r="H58" s="26">
        <f t="shared" si="4"/>
        <v>42.916666666666664</v>
      </c>
      <c r="I58" s="27">
        <f t="shared" si="6"/>
        <v>38.333333333333336</v>
      </c>
      <c r="J58" s="26">
        <v>17.170000000000002</v>
      </c>
      <c r="K58" s="28" t="s">
        <v>12</v>
      </c>
      <c r="L58" s="26">
        <f t="shared" si="5"/>
        <v>98.42</v>
      </c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5">
        <v>58</v>
      </c>
      <c r="B59" s="31" t="s">
        <v>67</v>
      </c>
      <c r="C59" s="29" t="s">
        <v>71</v>
      </c>
      <c r="D59" s="19" t="s">
        <v>73</v>
      </c>
      <c r="E59" s="29"/>
      <c r="F59" s="23">
        <v>515</v>
      </c>
      <c r="G59" s="24">
        <f t="shared" si="7"/>
        <v>6180</v>
      </c>
      <c r="H59" s="26">
        <f t="shared" si="4"/>
        <v>42.916666666666664</v>
      </c>
      <c r="I59" s="27">
        <f t="shared" si="6"/>
        <v>38.333333333333336</v>
      </c>
      <c r="J59" s="26">
        <v>71.802083333333329</v>
      </c>
      <c r="K59" s="28" t="s">
        <v>12</v>
      </c>
      <c r="L59" s="26">
        <f t="shared" si="5"/>
        <v>153.05208333333331</v>
      </c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5">
        <v>59</v>
      </c>
      <c r="B60" s="31" t="s">
        <v>67</v>
      </c>
      <c r="C60" s="29" t="s">
        <v>71</v>
      </c>
      <c r="D60" s="19" t="s">
        <v>73</v>
      </c>
      <c r="E60" s="29"/>
      <c r="F60" s="23">
        <v>515</v>
      </c>
      <c r="G60" s="24">
        <f t="shared" si="7"/>
        <v>6180</v>
      </c>
      <c r="H60" s="26">
        <f t="shared" si="4"/>
        <v>42.916666666666664</v>
      </c>
      <c r="I60" s="27">
        <f t="shared" si="6"/>
        <v>38.333333333333336</v>
      </c>
      <c r="J60" s="26">
        <v>0</v>
      </c>
      <c r="K60" s="28" t="s">
        <v>12</v>
      </c>
      <c r="L60" s="26">
        <f t="shared" si="5"/>
        <v>81.25</v>
      </c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5">
        <v>60</v>
      </c>
      <c r="B61" s="31" t="s">
        <v>67</v>
      </c>
      <c r="C61" s="29" t="s">
        <v>71</v>
      </c>
      <c r="D61" s="19" t="s">
        <v>73</v>
      </c>
      <c r="E61" s="29"/>
      <c r="F61" s="23">
        <v>515</v>
      </c>
      <c r="G61" s="24">
        <f t="shared" si="7"/>
        <v>6180</v>
      </c>
      <c r="H61" s="26">
        <f t="shared" si="4"/>
        <v>42.916666666666664</v>
      </c>
      <c r="I61" s="27">
        <f t="shared" si="6"/>
        <v>38.333333333333336</v>
      </c>
      <c r="J61" s="26">
        <v>34.33</v>
      </c>
      <c r="K61" s="28" t="s">
        <v>12</v>
      </c>
      <c r="L61" s="26">
        <f t="shared" si="5"/>
        <v>115.58</v>
      </c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5">
        <v>61</v>
      </c>
      <c r="B62" s="31" t="s">
        <v>67</v>
      </c>
      <c r="C62" s="29" t="s">
        <v>71</v>
      </c>
      <c r="D62" s="19" t="s">
        <v>73</v>
      </c>
      <c r="E62" s="29"/>
      <c r="F62" s="23">
        <v>530</v>
      </c>
      <c r="G62" s="24">
        <f t="shared" si="7"/>
        <v>6360</v>
      </c>
      <c r="H62" s="26">
        <f t="shared" si="4"/>
        <v>44.166666666666664</v>
      </c>
      <c r="I62" s="27">
        <f t="shared" si="6"/>
        <v>38.333333333333336</v>
      </c>
      <c r="J62" s="26">
        <v>52.003333333333337</v>
      </c>
      <c r="K62" s="28" t="s">
        <v>12</v>
      </c>
      <c r="L62" s="26">
        <f t="shared" si="5"/>
        <v>134.50333333333333</v>
      </c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5">
        <v>62</v>
      </c>
      <c r="B63" s="31" t="s">
        <v>67</v>
      </c>
      <c r="C63" s="29" t="s">
        <v>71</v>
      </c>
      <c r="D63" s="19" t="s">
        <v>73</v>
      </c>
      <c r="E63" s="29"/>
      <c r="F63" s="23">
        <v>515</v>
      </c>
      <c r="G63" s="24">
        <f t="shared" si="7"/>
        <v>6180</v>
      </c>
      <c r="H63" s="26">
        <f t="shared" si="4"/>
        <v>42.916666666666664</v>
      </c>
      <c r="I63" s="27">
        <f t="shared" si="6"/>
        <v>38.333333333333336</v>
      </c>
      <c r="J63" s="26">
        <v>17.166666666666668</v>
      </c>
      <c r="K63" s="28" t="s">
        <v>12</v>
      </c>
      <c r="L63" s="26">
        <f t="shared" si="5"/>
        <v>98.416666666666671</v>
      </c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5">
        <v>63</v>
      </c>
      <c r="B64" s="31" t="s">
        <v>67</v>
      </c>
      <c r="C64" s="29" t="s">
        <v>71</v>
      </c>
      <c r="D64" s="19" t="s">
        <v>73</v>
      </c>
      <c r="E64" s="29"/>
      <c r="F64" s="23">
        <f>515</f>
        <v>515</v>
      </c>
      <c r="G64" s="24">
        <f t="shared" si="7"/>
        <v>6180</v>
      </c>
      <c r="H64" s="26">
        <f t="shared" si="4"/>
        <v>42.916666666666664</v>
      </c>
      <c r="I64" s="27">
        <f t="shared" si="6"/>
        <v>38.333333333333336</v>
      </c>
      <c r="J64" s="26">
        <v>34.33</v>
      </c>
      <c r="K64" s="28" t="s">
        <v>12</v>
      </c>
      <c r="L64" s="26">
        <f t="shared" si="5"/>
        <v>115.58</v>
      </c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5">
        <v>64</v>
      </c>
      <c r="B65" s="31" t="s">
        <v>67</v>
      </c>
      <c r="C65" s="29" t="s">
        <v>71</v>
      </c>
      <c r="D65" s="19" t="s">
        <v>73</v>
      </c>
      <c r="E65" s="29"/>
      <c r="F65" s="23">
        <v>515</v>
      </c>
      <c r="G65" s="24">
        <f t="shared" si="7"/>
        <v>6180</v>
      </c>
      <c r="H65" s="26">
        <f t="shared" si="4"/>
        <v>42.916666666666664</v>
      </c>
      <c r="I65" s="27">
        <f t="shared" si="6"/>
        <v>38.333333333333336</v>
      </c>
      <c r="J65" s="26">
        <v>0</v>
      </c>
      <c r="K65" s="28" t="s">
        <v>12</v>
      </c>
      <c r="L65" s="26">
        <f t="shared" si="5"/>
        <v>81.25</v>
      </c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5">
        <v>65</v>
      </c>
      <c r="B66" s="31" t="s">
        <v>67</v>
      </c>
      <c r="C66" s="29" t="s">
        <v>71</v>
      </c>
      <c r="D66" s="19" t="s">
        <v>73</v>
      </c>
      <c r="E66" s="29"/>
      <c r="F66" s="23">
        <v>515</v>
      </c>
      <c r="G66" s="24">
        <f t="shared" si="7"/>
        <v>6180</v>
      </c>
      <c r="H66" s="26">
        <f t="shared" si="4"/>
        <v>42.916666666666664</v>
      </c>
      <c r="I66" s="27">
        <f t="shared" si="6"/>
        <v>38.333333333333336</v>
      </c>
      <c r="J66" s="26">
        <v>34.33</v>
      </c>
      <c r="K66" s="28" t="s">
        <v>12</v>
      </c>
      <c r="L66" s="26">
        <f t="shared" si="5"/>
        <v>115.58</v>
      </c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5">
        <v>66</v>
      </c>
      <c r="B67" s="31" t="s">
        <v>67</v>
      </c>
      <c r="C67" s="29" t="s">
        <v>71</v>
      </c>
      <c r="D67" s="19" t="s">
        <v>73</v>
      </c>
      <c r="E67" s="29"/>
      <c r="F67" s="23">
        <v>515</v>
      </c>
      <c r="G67" s="24">
        <f t="shared" si="7"/>
        <v>6180</v>
      </c>
      <c r="H67" s="26">
        <f t="shared" si="4"/>
        <v>42.916666666666664</v>
      </c>
      <c r="I67" s="27">
        <f t="shared" si="6"/>
        <v>38.333333333333336</v>
      </c>
      <c r="J67" s="26">
        <v>17.170000000000002</v>
      </c>
      <c r="K67" s="28" t="s">
        <v>12</v>
      </c>
      <c r="L67" s="26">
        <f t="shared" si="5"/>
        <v>98.42</v>
      </c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5">
        <v>67</v>
      </c>
      <c r="B68" s="31" t="s">
        <v>68</v>
      </c>
      <c r="C68" s="29" t="s">
        <v>71</v>
      </c>
      <c r="D68" s="19" t="s">
        <v>73</v>
      </c>
      <c r="E68" s="29"/>
      <c r="F68" s="23">
        <v>565</v>
      </c>
      <c r="G68" s="24">
        <f t="shared" si="7"/>
        <v>6780</v>
      </c>
      <c r="H68" s="26">
        <f t="shared" si="4"/>
        <v>47.083333333333336</v>
      </c>
      <c r="I68" s="27">
        <f t="shared" si="6"/>
        <v>38.333333333333336</v>
      </c>
      <c r="J68" s="26">
        <v>189.51</v>
      </c>
      <c r="K68" s="28" t="s">
        <v>12</v>
      </c>
      <c r="L68" s="26">
        <f t="shared" si="5"/>
        <v>274.92666666666668</v>
      </c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5">
        <v>68</v>
      </c>
      <c r="B69" s="31" t="s">
        <v>68</v>
      </c>
      <c r="C69" s="29" t="s">
        <v>71</v>
      </c>
      <c r="D69" s="19" t="s">
        <v>73</v>
      </c>
      <c r="E69" s="29"/>
      <c r="F69" s="23">
        <f>565</f>
        <v>565</v>
      </c>
      <c r="G69" s="24">
        <f t="shared" si="7"/>
        <v>6780</v>
      </c>
      <c r="H69" s="26">
        <f t="shared" si="4"/>
        <v>47.083333333333336</v>
      </c>
      <c r="I69" s="27">
        <f t="shared" si="6"/>
        <v>38.333333333333336</v>
      </c>
      <c r="J69" s="26">
        <v>21.19</v>
      </c>
      <c r="K69" s="28" t="s">
        <v>12</v>
      </c>
      <c r="L69" s="26">
        <f t="shared" si="5"/>
        <v>106.60666666666667</v>
      </c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5">
        <v>69</v>
      </c>
      <c r="B70" s="31" t="s">
        <v>67</v>
      </c>
      <c r="C70" s="29" t="s">
        <v>71</v>
      </c>
      <c r="D70" s="19" t="s">
        <v>73</v>
      </c>
      <c r="E70" s="29"/>
      <c r="F70" s="23">
        <v>515</v>
      </c>
      <c r="G70" s="24">
        <f t="shared" ref="G70:G121" si="8">+F70*12</f>
        <v>6180</v>
      </c>
      <c r="H70" s="26">
        <f t="shared" si="4"/>
        <v>42.916666666666664</v>
      </c>
      <c r="I70" s="27">
        <f t="shared" si="6"/>
        <v>38.333333333333336</v>
      </c>
      <c r="J70" s="26">
        <v>21.458333333333336</v>
      </c>
      <c r="K70" s="28" t="s">
        <v>12</v>
      </c>
      <c r="L70" s="26">
        <f t="shared" si="5"/>
        <v>102.70833333333334</v>
      </c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5">
        <v>70</v>
      </c>
      <c r="B71" s="31" t="s">
        <v>67</v>
      </c>
      <c r="C71" s="29" t="s">
        <v>71</v>
      </c>
      <c r="D71" s="19" t="s">
        <v>73</v>
      </c>
      <c r="E71" s="29"/>
      <c r="F71" s="23">
        <v>515</v>
      </c>
      <c r="G71" s="24">
        <f t="shared" si="8"/>
        <v>6180</v>
      </c>
      <c r="H71" s="26">
        <f t="shared" si="4"/>
        <v>42.916666666666664</v>
      </c>
      <c r="I71" s="27">
        <f t="shared" si="6"/>
        <v>38.333333333333336</v>
      </c>
      <c r="J71" s="26">
        <v>17.170000000000002</v>
      </c>
      <c r="K71" s="28" t="s">
        <v>12</v>
      </c>
      <c r="L71" s="26">
        <f t="shared" si="5"/>
        <v>98.42</v>
      </c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5">
        <v>71</v>
      </c>
      <c r="B72" s="30" t="s">
        <v>67</v>
      </c>
      <c r="C72" s="29" t="s">
        <v>71</v>
      </c>
      <c r="D72" s="21" t="s">
        <v>72</v>
      </c>
      <c r="E72" s="29"/>
      <c r="F72" s="23">
        <v>515</v>
      </c>
      <c r="G72" s="24">
        <f t="shared" si="8"/>
        <v>6180</v>
      </c>
      <c r="H72" s="26">
        <f t="shared" si="4"/>
        <v>42.916666666666664</v>
      </c>
      <c r="I72" s="27">
        <f t="shared" si="6"/>
        <v>38.333333333333336</v>
      </c>
      <c r="J72" s="26">
        <v>34.33</v>
      </c>
      <c r="K72" s="28" t="s">
        <v>12</v>
      </c>
      <c r="L72" s="26">
        <f t="shared" si="5"/>
        <v>115.58</v>
      </c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5">
        <v>72</v>
      </c>
      <c r="B73" s="31" t="s">
        <v>67</v>
      </c>
      <c r="C73" s="29" t="s">
        <v>71</v>
      </c>
      <c r="D73" s="19" t="s">
        <v>73</v>
      </c>
      <c r="E73" s="29"/>
      <c r="F73" s="23">
        <v>515</v>
      </c>
      <c r="G73" s="24">
        <f t="shared" si="8"/>
        <v>6180</v>
      </c>
      <c r="H73" s="26">
        <f t="shared" ref="H73:H121" si="9">+F73/12</f>
        <v>42.916666666666664</v>
      </c>
      <c r="I73" s="27">
        <f t="shared" si="6"/>
        <v>38.333333333333336</v>
      </c>
      <c r="J73" s="26">
        <v>51.49666666666667</v>
      </c>
      <c r="K73" s="28" t="s">
        <v>12</v>
      </c>
      <c r="L73" s="26">
        <f t="shared" ref="L73:L121" si="10">SUM(H73:K73)</f>
        <v>132.74666666666667</v>
      </c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5">
        <v>73</v>
      </c>
      <c r="B74" s="31" t="s">
        <v>67</v>
      </c>
      <c r="C74" s="29" t="s">
        <v>71</v>
      </c>
      <c r="D74" s="19" t="s">
        <v>73</v>
      </c>
      <c r="E74" s="29"/>
      <c r="F74" s="23">
        <v>515</v>
      </c>
      <c r="G74" s="24">
        <f t="shared" si="8"/>
        <v>6180</v>
      </c>
      <c r="H74" s="26">
        <f t="shared" si="9"/>
        <v>42.916666666666664</v>
      </c>
      <c r="I74" s="27">
        <f t="shared" ref="I74:I121" si="11">460/12</f>
        <v>38.333333333333336</v>
      </c>
      <c r="J74" s="26">
        <v>17.170000000000002</v>
      </c>
      <c r="K74" s="28" t="s">
        <v>12</v>
      </c>
      <c r="L74" s="26">
        <f t="shared" si="10"/>
        <v>98.42</v>
      </c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5">
        <v>74</v>
      </c>
      <c r="B75" s="31" t="s">
        <v>67</v>
      </c>
      <c r="C75" s="29" t="s">
        <v>71</v>
      </c>
      <c r="D75" s="19" t="s">
        <v>73</v>
      </c>
      <c r="E75" s="29"/>
      <c r="F75" s="23">
        <v>515</v>
      </c>
      <c r="G75" s="24">
        <f t="shared" si="8"/>
        <v>6180</v>
      </c>
      <c r="H75" s="26">
        <f t="shared" si="9"/>
        <v>42.916666666666664</v>
      </c>
      <c r="I75" s="27">
        <f t="shared" si="11"/>
        <v>38.333333333333336</v>
      </c>
      <c r="J75" s="26">
        <v>17.166666666666668</v>
      </c>
      <c r="K75" s="28" t="s">
        <v>12</v>
      </c>
      <c r="L75" s="26">
        <f t="shared" si="10"/>
        <v>98.416666666666671</v>
      </c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5">
        <v>75</v>
      </c>
      <c r="B76" s="31" t="s">
        <v>67</v>
      </c>
      <c r="C76" s="29" t="s">
        <v>71</v>
      </c>
      <c r="D76" s="19" t="s">
        <v>73</v>
      </c>
      <c r="E76" s="29"/>
      <c r="F76" s="23">
        <v>515</v>
      </c>
      <c r="G76" s="24">
        <f t="shared" si="8"/>
        <v>6180</v>
      </c>
      <c r="H76" s="26">
        <f t="shared" si="9"/>
        <v>42.916666666666664</v>
      </c>
      <c r="I76" s="27">
        <f t="shared" si="11"/>
        <v>38.333333333333336</v>
      </c>
      <c r="J76" s="26">
        <v>3.21875</v>
      </c>
      <c r="K76" s="28" t="s">
        <v>12</v>
      </c>
      <c r="L76" s="26">
        <f t="shared" si="10"/>
        <v>84.46875</v>
      </c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5">
        <v>76</v>
      </c>
      <c r="B77" s="31" t="s">
        <v>67</v>
      </c>
      <c r="C77" s="29" t="s">
        <v>71</v>
      </c>
      <c r="D77" s="19" t="s">
        <v>73</v>
      </c>
      <c r="E77" s="29"/>
      <c r="F77" s="23">
        <f>515</f>
        <v>515</v>
      </c>
      <c r="G77" s="24">
        <f t="shared" si="8"/>
        <v>6180</v>
      </c>
      <c r="H77" s="26">
        <f t="shared" si="9"/>
        <v>42.916666666666664</v>
      </c>
      <c r="I77" s="27">
        <f t="shared" si="11"/>
        <v>38.333333333333336</v>
      </c>
      <c r="J77" s="26">
        <v>68.663333333333327</v>
      </c>
      <c r="K77" s="28" t="s">
        <v>12</v>
      </c>
      <c r="L77" s="26">
        <f t="shared" si="10"/>
        <v>149.91333333333333</v>
      </c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5">
        <v>77</v>
      </c>
      <c r="B78" s="30" t="s">
        <v>67</v>
      </c>
      <c r="C78" s="29" t="s">
        <v>71</v>
      </c>
      <c r="D78" s="21" t="s">
        <v>72</v>
      </c>
      <c r="E78" s="29"/>
      <c r="F78" s="23">
        <f>515</f>
        <v>515</v>
      </c>
      <c r="G78" s="24">
        <f t="shared" si="8"/>
        <v>6180</v>
      </c>
      <c r="H78" s="26">
        <f t="shared" si="9"/>
        <v>42.916666666666664</v>
      </c>
      <c r="I78" s="27">
        <f t="shared" si="11"/>
        <v>38.333333333333336</v>
      </c>
      <c r="J78" s="26">
        <v>72.960000000000008</v>
      </c>
      <c r="K78" s="28" t="s">
        <v>12</v>
      </c>
      <c r="L78" s="26">
        <f t="shared" si="10"/>
        <v>154.21</v>
      </c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5">
        <v>78</v>
      </c>
      <c r="B79" s="30" t="s">
        <v>67</v>
      </c>
      <c r="C79" s="29" t="s">
        <v>71</v>
      </c>
      <c r="D79" s="21" t="s">
        <v>72</v>
      </c>
      <c r="E79" s="29"/>
      <c r="F79" s="23">
        <v>515</v>
      </c>
      <c r="G79" s="24">
        <f t="shared" si="8"/>
        <v>6180</v>
      </c>
      <c r="H79" s="26">
        <f t="shared" si="9"/>
        <v>42.916666666666664</v>
      </c>
      <c r="I79" s="27">
        <f t="shared" si="11"/>
        <v>38.333333333333336</v>
      </c>
      <c r="J79" s="26">
        <v>53.64</v>
      </c>
      <c r="K79" s="28" t="s">
        <v>12</v>
      </c>
      <c r="L79" s="26">
        <f t="shared" si="10"/>
        <v>134.88999999999999</v>
      </c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5">
        <v>79</v>
      </c>
      <c r="B80" s="30" t="s">
        <v>69</v>
      </c>
      <c r="C80" s="29" t="s">
        <v>71</v>
      </c>
      <c r="D80" s="21" t="s">
        <v>72</v>
      </c>
      <c r="E80" s="29"/>
      <c r="F80" s="23">
        <v>565</v>
      </c>
      <c r="G80" s="24">
        <f t="shared" si="8"/>
        <v>6780</v>
      </c>
      <c r="H80" s="26">
        <f t="shared" si="9"/>
        <v>47.083333333333336</v>
      </c>
      <c r="I80" s="27">
        <f t="shared" si="11"/>
        <v>38.333333333333336</v>
      </c>
      <c r="J80" s="26">
        <v>71.8</v>
      </c>
      <c r="K80" s="28" t="s">
        <v>12</v>
      </c>
      <c r="L80" s="26">
        <f t="shared" si="10"/>
        <v>157.21666666666667</v>
      </c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5">
        <v>80</v>
      </c>
      <c r="B81" s="30" t="s">
        <v>67</v>
      </c>
      <c r="C81" s="29" t="s">
        <v>71</v>
      </c>
      <c r="D81" s="21" t="s">
        <v>72</v>
      </c>
      <c r="E81" s="29"/>
      <c r="F81" s="23">
        <v>515</v>
      </c>
      <c r="G81" s="24">
        <f t="shared" si="8"/>
        <v>6180</v>
      </c>
      <c r="H81" s="26">
        <f t="shared" si="9"/>
        <v>42.916666666666664</v>
      </c>
      <c r="I81" s="27">
        <f t="shared" si="11"/>
        <v>38.333333333333336</v>
      </c>
      <c r="J81" s="26">
        <v>103</v>
      </c>
      <c r="K81" s="28" t="s">
        <v>12</v>
      </c>
      <c r="L81" s="26">
        <f t="shared" si="10"/>
        <v>184.25</v>
      </c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5">
        <v>81</v>
      </c>
      <c r="B82" s="31" t="s">
        <v>67</v>
      </c>
      <c r="C82" s="29" t="s">
        <v>71</v>
      </c>
      <c r="D82" s="19" t="s">
        <v>73</v>
      </c>
      <c r="E82" s="29"/>
      <c r="F82" s="23">
        <v>515</v>
      </c>
      <c r="G82" s="24">
        <f t="shared" si="8"/>
        <v>6180</v>
      </c>
      <c r="H82" s="26">
        <f t="shared" si="9"/>
        <v>42.916666666666664</v>
      </c>
      <c r="I82" s="27">
        <f t="shared" si="11"/>
        <v>38.333333333333336</v>
      </c>
      <c r="J82" s="26">
        <v>19.309999999999999</v>
      </c>
      <c r="K82" s="28" t="s">
        <v>12</v>
      </c>
      <c r="L82" s="26">
        <f t="shared" si="10"/>
        <v>100.56</v>
      </c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5">
        <v>82</v>
      </c>
      <c r="B83" s="30" t="s">
        <v>67</v>
      </c>
      <c r="C83" s="29" t="s">
        <v>71</v>
      </c>
      <c r="D83" s="21" t="s">
        <v>72</v>
      </c>
      <c r="E83" s="29"/>
      <c r="F83" s="23">
        <v>515</v>
      </c>
      <c r="G83" s="24">
        <f t="shared" si="8"/>
        <v>6180</v>
      </c>
      <c r="H83" s="26">
        <f t="shared" si="9"/>
        <v>42.916666666666664</v>
      </c>
      <c r="I83" s="27">
        <f t="shared" si="11"/>
        <v>38.333333333333336</v>
      </c>
      <c r="J83" s="26">
        <v>34.33</v>
      </c>
      <c r="K83" s="28" t="s">
        <v>12</v>
      </c>
      <c r="L83" s="26">
        <f t="shared" si="10"/>
        <v>115.58</v>
      </c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5">
        <v>83</v>
      </c>
      <c r="B84" s="31" t="s">
        <v>67</v>
      </c>
      <c r="C84" s="29" t="s">
        <v>71</v>
      </c>
      <c r="D84" s="19" t="s">
        <v>73</v>
      </c>
      <c r="E84" s="29"/>
      <c r="F84" s="23">
        <v>515</v>
      </c>
      <c r="G84" s="24">
        <f t="shared" si="8"/>
        <v>6180</v>
      </c>
      <c r="H84" s="26">
        <f t="shared" si="9"/>
        <v>42.916666666666664</v>
      </c>
      <c r="I84" s="27">
        <f t="shared" si="11"/>
        <v>38.333333333333336</v>
      </c>
      <c r="J84" s="26">
        <v>17.170000000000002</v>
      </c>
      <c r="K84" s="28" t="s">
        <v>12</v>
      </c>
      <c r="L84" s="26">
        <f t="shared" si="10"/>
        <v>98.42</v>
      </c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5">
        <v>84</v>
      </c>
      <c r="B85" s="31" t="s">
        <v>67</v>
      </c>
      <c r="C85" s="29" t="s">
        <v>71</v>
      </c>
      <c r="D85" s="19" t="s">
        <v>73</v>
      </c>
      <c r="E85" s="29"/>
      <c r="F85" s="23">
        <v>515</v>
      </c>
      <c r="G85" s="24">
        <f t="shared" si="8"/>
        <v>6180</v>
      </c>
      <c r="H85" s="26">
        <f t="shared" si="9"/>
        <v>42.916666666666664</v>
      </c>
      <c r="I85" s="27">
        <f t="shared" si="11"/>
        <v>38.333333333333336</v>
      </c>
      <c r="J85" s="26">
        <v>71.89</v>
      </c>
      <c r="K85" s="28" t="s">
        <v>12</v>
      </c>
      <c r="L85" s="26">
        <f t="shared" si="10"/>
        <v>153.13999999999999</v>
      </c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5">
        <v>85</v>
      </c>
      <c r="B86" s="31" t="s">
        <v>67</v>
      </c>
      <c r="C86" s="29" t="s">
        <v>71</v>
      </c>
      <c r="D86" s="19" t="s">
        <v>73</v>
      </c>
      <c r="E86" s="29"/>
      <c r="F86" s="23">
        <v>515</v>
      </c>
      <c r="G86" s="24">
        <f t="shared" si="8"/>
        <v>6180</v>
      </c>
      <c r="H86" s="26">
        <f t="shared" si="9"/>
        <v>42.916666666666664</v>
      </c>
      <c r="I86" s="27">
        <f t="shared" si="11"/>
        <v>38.333333333333336</v>
      </c>
      <c r="J86" s="26">
        <v>17.166666666666668</v>
      </c>
      <c r="K86" s="28" t="s">
        <v>12</v>
      </c>
      <c r="L86" s="26">
        <f t="shared" si="10"/>
        <v>98.416666666666671</v>
      </c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5">
        <v>86</v>
      </c>
      <c r="B87" s="31" t="s">
        <v>67</v>
      </c>
      <c r="C87" s="29" t="s">
        <v>71</v>
      </c>
      <c r="D87" s="19" t="s">
        <v>73</v>
      </c>
      <c r="E87" s="29"/>
      <c r="F87" s="23">
        <v>515</v>
      </c>
      <c r="G87" s="24">
        <f t="shared" si="8"/>
        <v>6180</v>
      </c>
      <c r="H87" s="26">
        <f t="shared" si="9"/>
        <v>42.916666666666664</v>
      </c>
      <c r="I87" s="27">
        <f t="shared" si="11"/>
        <v>38.333333333333336</v>
      </c>
      <c r="J87" s="26">
        <v>25.75</v>
      </c>
      <c r="K87" s="28" t="s">
        <v>12</v>
      </c>
      <c r="L87" s="26">
        <f t="shared" si="10"/>
        <v>107</v>
      </c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5">
        <v>87</v>
      </c>
      <c r="B88" s="31" t="s">
        <v>67</v>
      </c>
      <c r="C88" s="29" t="s">
        <v>71</v>
      </c>
      <c r="D88" s="19" t="s">
        <v>73</v>
      </c>
      <c r="E88" s="29"/>
      <c r="F88" s="23">
        <v>515</v>
      </c>
      <c r="G88" s="24">
        <f t="shared" si="8"/>
        <v>6180</v>
      </c>
      <c r="H88" s="26">
        <f t="shared" si="9"/>
        <v>42.916666666666664</v>
      </c>
      <c r="I88" s="27">
        <f t="shared" si="11"/>
        <v>38.333333333333336</v>
      </c>
      <c r="J88" s="26">
        <v>0</v>
      </c>
      <c r="K88" s="28" t="s">
        <v>12</v>
      </c>
      <c r="L88" s="26">
        <f t="shared" si="10"/>
        <v>81.25</v>
      </c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5">
        <v>88</v>
      </c>
      <c r="B89" s="31" t="s">
        <v>67</v>
      </c>
      <c r="C89" s="29" t="s">
        <v>71</v>
      </c>
      <c r="D89" s="19" t="s">
        <v>73</v>
      </c>
      <c r="E89" s="29"/>
      <c r="F89" s="23">
        <v>515</v>
      </c>
      <c r="G89" s="24">
        <f t="shared" si="8"/>
        <v>6180</v>
      </c>
      <c r="H89" s="26">
        <f t="shared" si="9"/>
        <v>42.916666666666664</v>
      </c>
      <c r="I89" s="27">
        <f t="shared" si="11"/>
        <v>38.333333333333336</v>
      </c>
      <c r="J89" s="26">
        <v>60.086666666666673</v>
      </c>
      <c r="K89" s="28" t="s">
        <v>12</v>
      </c>
      <c r="L89" s="26">
        <f t="shared" si="10"/>
        <v>141.33666666666667</v>
      </c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5">
        <v>89</v>
      </c>
      <c r="B90" s="31" t="s">
        <v>67</v>
      </c>
      <c r="C90" s="29" t="s">
        <v>71</v>
      </c>
      <c r="D90" s="19" t="s">
        <v>73</v>
      </c>
      <c r="E90" s="29"/>
      <c r="F90" s="23">
        <v>515</v>
      </c>
      <c r="G90" s="24">
        <f t="shared" si="8"/>
        <v>6180</v>
      </c>
      <c r="H90" s="26">
        <f t="shared" si="9"/>
        <v>42.916666666666664</v>
      </c>
      <c r="I90" s="27">
        <f t="shared" si="11"/>
        <v>38.333333333333336</v>
      </c>
      <c r="J90" s="26">
        <v>128.75</v>
      </c>
      <c r="K90" s="28" t="s">
        <v>12</v>
      </c>
      <c r="L90" s="26">
        <f t="shared" si="10"/>
        <v>210</v>
      </c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5">
        <v>90</v>
      </c>
      <c r="B91" s="31" t="s">
        <v>67</v>
      </c>
      <c r="C91" s="29" t="s">
        <v>71</v>
      </c>
      <c r="D91" s="19" t="s">
        <v>73</v>
      </c>
      <c r="E91" s="29"/>
      <c r="F91" s="23">
        <v>515</v>
      </c>
      <c r="G91" s="24">
        <f t="shared" si="8"/>
        <v>6180</v>
      </c>
      <c r="H91" s="26">
        <f t="shared" si="9"/>
        <v>42.916666666666664</v>
      </c>
      <c r="I91" s="27">
        <f t="shared" si="11"/>
        <v>38.333333333333336</v>
      </c>
      <c r="J91" s="26">
        <v>220.38708333333332</v>
      </c>
      <c r="K91" s="28" t="s">
        <v>12</v>
      </c>
      <c r="L91" s="26">
        <f t="shared" si="10"/>
        <v>301.63708333333329</v>
      </c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5">
        <v>91</v>
      </c>
      <c r="B92" s="31" t="s">
        <v>67</v>
      </c>
      <c r="C92" s="29" t="s">
        <v>71</v>
      </c>
      <c r="D92" s="19" t="s">
        <v>73</v>
      </c>
      <c r="E92" s="29"/>
      <c r="F92" s="23">
        <v>515</v>
      </c>
      <c r="G92" s="24">
        <f t="shared" si="8"/>
        <v>6180</v>
      </c>
      <c r="H92" s="26">
        <f t="shared" si="9"/>
        <v>42.916666666666664</v>
      </c>
      <c r="I92" s="27">
        <f t="shared" si="11"/>
        <v>38.333333333333336</v>
      </c>
      <c r="J92" s="26">
        <v>26.286458333333336</v>
      </c>
      <c r="K92" s="28" t="s">
        <v>12</v>
      </c>
      <c r="L92" s="26">
        <f t="shared" si="10"/>
        <v>107.53645833333334</v>
      </c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5">
        <v>92</v>
      </c>
      <c r="B93" s="31" t="s">
        <v>67</v>
      </c>
      <c r="C93" s="29" t="s">
        <v>71</v>
      </c>
      <c r="D93" s="19" t="s">
        <v>73</v>
      </c>
      <c r="E93" s="29"/>
      <c r="F93" s="23">
        <v>515</v>
      </c>
      <c r="G93" s="24">
        <f t="shared" si="8"/>
        <v>6180</v>
      </c>
      <c r="H93" s="26">
        <f t="shared" si="9"/>
        <v>42.916666666666664</v>
      </c>
      <c r="I93" s="27">
        <f t="shared" si="11"/>
        <v>38.333333333333336</v>
      </c>
      <c r="J93" s="26">
        <v>17.170000000000002</v>
      </c>
      <c r="K93" s="28" t="s">
        <v>12</v>
      </c>
      <c r="L93" s="26">
        <f t="shared" si="10"/>
        <v>98.42</v>
      </c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5">
        <v>93</v>
      </c>
      <c r="B94" s="31" t="s">
        <v>67</v>
      </c>
      <c r="C94" s="29" t="s">
        <v>71</v>
      </c>
      <c r="D94" s="19" t="s">
        <v>73</v>
      </c>
      <c r="E94" s="29"/>
      <c r="F94" s="23">
        <v>515</v>
      </c>
      <c r="G94" s="24">
        <f t="shared" si="8"/>
        <v>6180</v>
      </c>
      <c r="H94" s="26">
        <f t="shared" si="9"/>
        <v>42.916666666666664</v>
      </c>
      <c r="I94" s="27">
        <f t="shared" si="11"/>
        <v>38.333333333333336</v>
      </c>
      <c r="J94" s="26">
        <v>17.170000000000002</v>
      </c>
      <c r="K94" s="28" t="s">
        <v>12</v>
      </c>
      <c r="L94" s="26">
        <f t="shared" si="10"/>
        <v>98.42</v>
      </c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5">
        <v>94</v>
      </c>
      <c r="B95" s="31" t="s">
        <v>67</v>
      </c>
      <c r="C95" s="29" t="s">
        <v>71</v>
      </c>
      <c r="D95" s="19" t="s">
        <v>73</v>
      </c>
      <c r="E95" s="29"/>
      <c r="F95" s="23">
        <v>515</v>
      </c>
      <c r="G95" s="24">
        <f t="shared" si="8"/>
        <v>6180</v>
      </c>
      <c r="H95" s="26">
        <f t="shared" si="9"/>
        <v>42.916666666666664</v>
      </c>
      <c r="I95" s="27">
        <f t="shared" si="11"/>
        <v>38.333333333333336</v>
      </c>
      <c r="J95" s="26">
        <v>17.170000000000002</v>
      </c>
      <c r="K95" s="28" t="s">
        <v>12</v>
      </c>
      <c r="L95" s="26">
        <f t="shared" si="10"/>
        <v>98.42</v>
      </c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5">
        <v>95</v>
      </c>
      <c r="B96" s="31" t="s">
        <v>67</v>
      </c>
      <c r="C96" s="29" t="s">
        <v>71</v>
      </c>
      <c r="D96" s="19" t="s">
        <v>73</v>
      </c>
      <c r="E96" s="29"/>
      <c r="F96" s="23">
        <v>515</v>
      </c>
      <c r="G96" s="24">
        <f t="shared" si="8"/>
        <v>6180</v>
      </c>
      <c r="H96" s="26">
        <f t="shared" si="9"/>
        <v>42.916666666666664</v>
      </c>
      <c r="I96" s="27">
        <f t="shared" si="11"/>
        <v>38.333333333333336</v>
      </c>
      <c r="J96" s="26">
        <v>17.170000000000002</v>
      </c>
      <c r="K96" s="28" t="s">
        <v>12</v>
      </c>
      <c r="L96" s="26">
        <f t="shared" si="10"/>
        <v>98.42</v>
      </c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5">
        <v>96</v>
      </c>
      <c r="B97" s="31" t="s">
        <v>67</v>
      </c>
      <c r="C97" s="29" t="s">
        <v>71</v>
      </c>
      <c r="D97" s="19" t="s">
        <v>73</v>
      </c>
      <c r="E97" s="29"/>
      <c r="F97" s="23">
        <v>515</v>
      </c>
      <c r="G97" s="24">
        <f t="shared" si="8"/>
        <v>6180</v>
      </c>
      <c r="H97" s="26">
        <f t="shared" si="9"/>
        <v>42.916666666666664</v>
      </c>
      <c r="I97" s="27">
        <f t="shared" si="11"/>
        <v>38.333333333333336</v>
      </c>
      <c r="J97" s="26">
        <v>3.22</v>
      </c>
      <c r="K97" s="28" t="s">
        <v>12</v>
      </c>
      <c r="L97" s="26">
        <f t="shared" si="10"/>
        <v>84.47</v>
      </c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5">
        <v>97</v>
      </c>
      <c r="B98" s="30" t="s">
        <v>67</v>
      </c>
      <c r="C98" s="29" t="s">
        <v>71</v>
      </c>
      <c r="D98" s="21" t="s">
        <v>72</v>
      </c>
      <c r="E98" s="29"/>
      <c r="F98" s="23">
        <v>515</v>
      </c>
      <c r="G98" s="24">
        <f t="shared" si="8"/>
        <v>6180</v>
      </c>
      <c r="H98" s="26">
        <f t="shared" si="9"/>
        <v>42.916666666666664</v>
      </c>
      <c r="I98" s="27">
        <f t="shared" si="11"/>
        <v>38.333333333333336</v>
      </c>
      <c r="J98" s="26">
        <v>34.33</v>
      </c>
      <c r="K98" s="28" t="s">
        <v>12</v>
      </c>
      <c r="L98" s="26">
        <f t="shared" si="10"/>
        <v>115.58</v>
      </c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5">
        <v>98</v>
      </c>
      <c r="B99" s="31" t="s">
        <v>67</v>
      </c>
      <c r="C99" s="29" t="s">
        <v>71</v>
      </c>
      <c r="D99" s="19" t="s">
        <v>73</v>
      </c>
      <c r="E99" s="29"/>
      <c r="F99" s="23">
        <f>515</f>
        <v>515</v>
      </c>
      <c r="G99" s="24">
        <f t="shared" si="8"/>
        <v>6180</v>
      </c>
      <c r="H99" s="26">
        <f t="shared" si="9"/>
        <v>42.916666666666664</v>
      </c>
      <c r="I99" s="27">
        <f t="shared" si="11"/>
        <v>38.333333333333336</v>
      </c>
      <c r="J99" s="26">
        <v>17.170000000000002</v>
      </c>
      <c r="K99" s="28" t="s">
        <v>12</v>
      </c>
      <c r="L99" s="26">
        <f t="shared" si="10"/>
        <v>98.42</v>
      </c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5">
        <v>99</v>
      </c>
      <c r="B100" s="31" t="s">
        <v>67</v>
      </c>
      <c r="C100" s="29" t="s">
        <v>71</v>
      </c>
      <c r="D100" s="19" t="s">
        <v>73</v>
      </c>
      <c r="E100" s="29"/>
      <c r="F100" s="23">
        <v>515</v>
      </c>
      <c r="G100" s="24">
        <f t="shared" si="8"/>
        <v>6180</v>
      </c>
      <c r="H100" s="26">
        <f t="shared" si="9"/>
        <v>42.916666666666664</v>
      </c>
      <c r="I100" s="27">
        <f t="shared" si="11"/>
        <v>38.333333333333336</v>
      </c>
      <c r="J100" s="26">
        <v>34.335000000000001</v>
      </c>
      <c r="K100" s="28" t="s">
        <v>12</v>
      </c>
      <c r="L100" s="26">
        <f t="shared" si="10"/>
        <v>115.58500000000001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5">
        <v>100</v>
      </c>
      <c r="B101" s="31" t="s">
        <v>67</v>
      </c>
      <c r="C101" s="29" t="s">
        <v>71</v>
      </c>
      <c r="D101" s="19" t="s">
        <v>73</v>
      </c>
      <c r="E101" s="29"/>
      <c r="F101" s="23">
        <v>515</v>
      </c>
      <c r="G101" s="24">
        <f t="shared" si="8"/>
        <v>6180</v>
      </c>
      <c r="H101" s="26">
        <f t="shared" si="9"/>
        <v>42.916666666666664</v>
      </c>
      <c r="I101" s="27">
        <f t="shared" si="11"/>
        <v>38.333333333333336</v>
      </c>
      <c r="J101" s="26">
        <v>34.33</v>
      </c>
      <c r="K101" s="28" t="s">
        <v>12</v>
      </c>
      <c r="L101" s="26">
        <f t="shared" si="10"/>
        <v>115.58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5">
        <v>101</v>
      </c>
      <c r="B102" s="31" t="s">
        <v>67</v>
      </c>
      <c r="C102" s="29" t="s">
        <v>71</v>
      </c>
      <c r="D102" s="19" t="s">
        <v>73</v>
      </c>
      <c r="E102" s="29"/>
      <c r="F102" s="23">
        <v>515</v>
      </c>
      <c r="G102" s="24">
        <f t="shared" si="8"/>
        <v>6180</v>
      </c>
      <c r="H102" s="26">
        <f t="shared" si="9"/>
        <v>42.916666666666664</v>
      </c>
      <c r="I102" s="27">
        <f t="shared" si="11"/>
        <v>38.333333333333336</v>
      </c>
      <c r="J102" s="26">
        <v>103</v>
      </c>
      <c r="K102" s="28" t="s">
        <v>12</v>
      </c>
      <c r="L102" s="26">
        <f t="shared" si="10"/>
        <v>184.25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5">
        <v>102</v>
      </c>
      <c r="B103" s="31" t="s">
        <v>67</v>
      </c>
      <c r="C103" s="29" t="s">
        <v>71</v>
      </c>
      <c r="D103" s="19" t="s">
        <v>73</v>
      </c>
      <c r="E103" s="29"/>
      <c r="F103" s="23">
        <f>515</f>
        <v>515</v>
      </c>
      <c r="G103" s="24">
        <f t="shared" si="8"/>
        <v>6180</v>
      </c>
      <c r="H103" s="26">
        <f t="shared" si="9"/>
        <v>42.916666666666664</v>
      </c>
      <c r="I103" s="27">
        <f t="shared" si="11"/>
        <v>38.333333333333336</v>
      </c>
      <c r="J103" s="26">
        <v>21.46</v>
      </c>
      <c r="K103" s="28" t="s">
        <v>12</v>
      </c>
      <c r="L103" s="26">
        <f t="shared" si="10"/>
        <v>102.71000000000001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5">
        <v>103</v>
      </c>
      <c r="B104" s="31" t="s">
        <v>67</v>
      </c>
      <c r="C104" s="29" t="s">
        <v>71</v>
      </c>
      <c r="D104" s="19" t="s">
        <v>73</v>
      </c>
      <c r="E104" s="29"/>
      <c r="F104" s="23">
        <v>515</v>
      </c>
      <c r="G104" s="24">
        <f t="shared" si="8"/>
        <v>6180</v>
      </c>
      <c r="H104" s="26">
        <f t="shared" si="9"/>
        <v>42.916666666666664</v>
      </c>
      <c r="I104" s="27">
        <f t="shared" si="11"/>
        <v>38.333333333333336</v>
      </c>
      <c r="J104" s="26">
        <v>17.170000000000002</v>
      </c>
      <c r="K104" s="28" t="s">
        <v>12</v>
      </c>
      <c r="L104" s="26">
        <f t="shared" si="10"/>
        <v>98.42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5">
        <v>104</v>
      </c>
      <c r="B105" s="31" t="s">
        <v>67</v>
      </c>
      <c r="C105" s="29" t="s">
        <v>71</v>
      </c>
      <c r="D105" s="19" t="s">
        <v>73</v>
      </c>
      <c r="E105" s="29"/>
      <c r="F105" s="23">
        <v>515</v>
      </c>
      <c r="G105" s="24">
        <f t="shared" si="8"/>
        <v>6180</v>
      </c>
      <c r="H105" s="26">
        <f t="shared" si="9"/>
        <v>42.916666666666664</v>
      </c>
      <c r="I105" s="27">
        <f t="shared" si="11"/>
        <v>38.333333333333336</v>
      </c>
      <c r="J105" s="26">
        <v>17.170000000000002</v>
      </c>
      <c r="K105" s="28" t="s">
        <v>12</v>
      </c>
      <c r="L105" s="26">
        <f t="shared" si="10"/>
        <v>98.42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5">
        <v>105</v>
      </c>
      <c r="B106" s="31" t="s">
        <v>68</v>
      </c>
      <c r="C106" s="29" t="s">
        <v>71</v>
      </c>
      <c r="D106" s="19" t="s">
        <v>73</v>
      </c>
      <c r="E106" s="29"/>
      <c r="F106" s="23">
        <v>565</v>
      </c>
      <c r="G106" s="24">
        <f t="shared" si="8"/>
        <v>6780</v>
      </c>
      <c r="H106" s="26">
        <f t="shared" si="9"/>
        <v>47.083333333333336</v>
      </c>
      <c r="I106" s="27">
        <f t="shared" si="11"/>
        <v>38.333333333333336</v>
      </c>
      <c r="J106" s="26">
        <v>61.510000000000005</v>
      </c>
      <c r="K106" s="28" t="s">
        <v>12</v>
      </c>
      <c r="L106" s="26">
        <f t="shared" si="10"/>
        <v>146.92666666666668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5">
        <v>106</v>
      </c>
      <c r="B107" s="31" t="s">
        <v>67</v>
      </c>
      <c r="C107" s="29" t="s">
        <v>71</v>
      </c>
      <c r="D107" s="19" t="s">
        <v>73</v>
      </c>
      <c r="E107" s="29"/>
      <c r="F107" s="23">
        <v>515</v>
      </c>
      <c r="G107" s="24">
        <f t="shared" si="8"/>
        <v>6180</v>
      </c>
      <c r="H107" s="26">
        <f t="shared" si="9"/>
        <v>42.916666666666664</v>
      </c>
      <c r="I107" s="27">
        <f t="shared" si="11"/>
        <v>38.333333333333336</v>
      </c>
      <c r="J107" s="26">
        <v>17.170000000000002</v>
      </c>
      <c r="K107" s="28" t="s">
        <v>12</v>
      </c>
      <c r="L107" s="26">
        <f t="shared" si="10"/>
        <v>98.42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5">
        <v>107</v>
      </c>
      <c r="B108" s="31" t="s">
        <v>67</v>
      </c>
      <c r="C108" s="29" t="s">
        <v>71</v>
      </c>
      <c r="D108" s="19" t="s">
        <v>73</v>
      </c>
      <c r="E108" s="29"/>
      <c r="F108" s="23">
        <f>515</f>
        <v>515</v>
      </c>
      <c r="G108" s="24">
        <f t="shared" si="8"/>
        <v>6180</v>
      </c>
      <c r="H108" s="26">
        <f t="shared" si="9"/>
        <v>42.916666666666664</v>
      </c>
      <c r="I108" s="27">
        <f t="shared" si="11"/>
        <v>38.333333333333336</v>
      </c>
      <c r="J108" s="26">
        <v>0</v>
      </c>
      <c r="K108" s="28" t="s">
        <v>12</v>
      </c>
      <c r="L108" s="26">
        <f t="shared" si="10"/>
        <v>81.25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5">
        <v>108</v>
      </c>
      <c r="B109" s="31" t="s">
        <v>70</v>
      </c>
      <c r="C109" s="29" t="s">
        <v>71</v>
      </c>
      <c r="D109" s="19" t="s">
        <v>73</v>
      </c>
      <c r="E109" s="29"/>
      <c r="F109" s="23">
        <v>622</v>
      </c>
      <c r="G109" s="24">
        <f t="shared" si="8"/>
        <v>7464</v>
      </c>
      <c r="H109" s="26">
        <f t="shared" si="9"/>
        <v>51.833333333333336</v>
      </c>
      <c r="I109" s="27">
        <f t="shared" si="11"/>
        <v>38.333333333333336</v>
      </c>
      <c r="J109" s="26">
        <v>0</v>
      </c>
      <c r="K109" s="28" t="s">
        <v>12</v>
      </c>
      <c r="L109" s="26">
        <f t="shared" si="10"/>
        <v>90.166666666666671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5">
        <v>109</v>
      </c>
      <c r="B110" s="31" t="s">
        <v>67</v>
      </c>
      <c r="C110" s="29" t="s">
        <v>71</v>
      </c>
      <c r="D110" s="19" t="s">
        <v>73</v>
      </c>
      <c r="E110" s="29"/>
      <c r="F110" s="23">
        <v>515</v>
      </c>
      <c r="G110" s="24">
        <f t="shared" si="8"/>
        <v>6180</v>
      </c>
      <c r="H110" s="26">
        <f t="shared" si="9"/>
        <v>42.916666666666664</v>
      </c>
      <c r="I110" s="27">
        <f t="shared" si="11"/>
        <v>38.333333333333336</v>
      </c>
      <c r="J110" s="26">
        <v>17.170000000000002</v>
      </c>
      <c r="K110" s="28" t="s">
        <v>12</v>
      </c>
      <c r="L110" s="26">
        <f t="shared" si="10"/>
        <v>98.42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5">
        <v>110</v>
      </c>
      <c r="B111" s="31" t="s">
        <v>67</v>
      </c>
      <c r="C111" s="29" t="s">
        <v>71</v>
      </c>
      <c r="D111" s="19" t="s">
        <v>73</v>
      </c>
      <c r="E111" s="29"/>
      <c r="F111" s="23">
        <v>515</v>
      </c>
      <c r="G111" s="24">
        <f t="shared" si="8"/>
        <v>6180</v>
      </c>
      <c r="H111" s="26">
        <f t="shared" si="9"/>
        <v>42.916666666666664</v>
      </c>
      <c r="I111" s="27">
        <f t="shared" si="11"/>
        <v>38.333333333333336</v>
      </c>
      <c r="J111" s="26">
        <v>34.33</v>
      </c>
      <c r="K111" s="28" t="s">
        <v>12</v>
      </c>
      <c r="L111" s="26">
        <f t="shared" si="10"/>
        <v>115.58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5">
        <v>111</v>
      </c>
      <c r="B112" s="31" t="s">
        <v>68</v>
      </c>
      <c r="C112" s="29" t="s">
        <v>71</v>
      </c>
      <c r="D112" s="19" t="s">
        <v>73</v>
      </c>
      <c r="E112" s="29"/>
      <c r="F112" s="23">
        <v>565</v>
      </c>
      <c r="G112" s="24">
        <f t="shared" si="8"/>
        <v>6780</v>
      </c>
      <c r="H112" s="26">
        <f t="shared" si="9"/>
        <v>47.083333333333336</v>
      </c>
      <c r="I112" s="27">
        <f t="shared" si="11"/>
        <v>38.333333333333336</v>
      </c>
      <c r="J112" s="26">
        <v>133.01</v>
      </c>
      <c r="K112" s="28" t="s">
        <v>12</v>
      </c>
      <c r="L112" s="26">
        <f t="shared" si="10"/>
        <v>218.42666666666668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5">
        <v>112</v>
      </c>
      <c r="B113" s="31" t="s">
        <v>67</v>
      </c>
      <c r="C113" s="29" t="s">
        <v>71</v>
      </c>
      <c r="D113" s="19" t="s">
        <v>73</v>
      </c>
      <c r="E113" s="29"/>
      <c r="F113" s="23">
        <v>515</v>
      </c>
      <c r="G113" s="24">
        <f t="shared" si="8"/>
        <v>6180</v>
      </c>
      <c r="H113" s="26">
        <f t="shared" si="9"/>
        <v>42.916666666666664</v>
      </c>
      <c r="I113" s="27">
        <f t="shared" si="11"/>
        <v>38.333333333333336</v>
      </c>
      <c r="J113" s="26">
        <v>26.29</v>
      </c>
      <c r="K113" s="28" t="s">
        <v>12</v>
      </c>
      <c r="L113" s="26">
        <f t="shared" si="10"/>
        <v>107.53999999999999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5">
        <v>113</v>
      </c>
      <c r="B114" s="31" t="s">
        <v>67</v>
      </c>
      <c r="C114" s="29" t="s">
        <v>71</v>
      </c>
      <c r="D114" s="19" t="s">
        <v>73</v>
      </c>
      <c r="E114" s="29"/>
      <c r="F114" s="23">
        <v>515</v>
      </c>
      <c r="G114" s="24">
        <f t="shared" si="8"/>
        <v>6180</v>
      </c>
      <c r="H114" s="26">
        <f t="shared" si="9"/>
        <v>42.916666666666664</v>
      </c>
      <c r="I114" s="27">
        <f t="shared" si="11"/>
        <v>38.333333333333336</v>
      </c>
      <c r="J114" s="26">
        <v>17.170000000000002</v>
      </c>
      <c r="K114" s="28" t="s">
        <v>12</v>
      </c>
      <c r="L114" s="26">
        <f t="shared" si="10"/>
        <v>98.42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5">
        <v>114</v>
      </c>
      <c r="B115" s="30" t="s">
        <v>67</v>
      </c>
      <c r="C115" s="29" t="s">
        <v>71</v>
      </c>
      <c r="D115" s="21" t="s">
        <v>72</v>
      </c>
      <c r="E115" s="29"/>
      <c r="F115" s="23">
        <v>515</v>
      </c>
      <c r="G115" s="24">
        <f t="shared" si="8"/>
        <v>6180</v>
      </c>
      <c r="H115" s="26">
        <f t="shared" si="9"/>
        <v>42.916666666666664</v>
      </c>
      <c r="I115" s="27">
        <f t="shared" si="11"/>
        <v>38.333333333333336</v>
      </c>
      <c r="J115" s="26">
        <v>42.92</v>
      </c>
      <c r="K115" s="28" t="s">
        <v>12</v>
      </c>
      <c r="L115" s="26">
        <f t="shared" si="10"/>
        <v>124.17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5">
        <v>115</v>
      </c>
      <c r="B116" s="31" t="s">
        <v>67</v>
      </c>
      <c r="C116" s="29" t="s">
        <v>71</v>
      </c>
      <c r="D116" s="19" t="s">
        <v>73</v>
      </c>
      <c r="E116" s="29"/>
      <c r="F116" s="23">
        <v>515</v>
      </c>
      <c r="G116" s="24">
        <f t="shared" si="8"/>
        <v>6180</v>
      </c>
      <c r="H116" s="26">
        <f t="shared" si="9"/>
        <v>42.916666666666664</v>
      </c>
      <c r="I116" s="27">
        <f t="shared" si="11"/>
        <v>38.333333333333336</v>
      </c>
      <c r="J116" s="26">
        <v>17.170000000000002</v>
      </c>
      <c r="K116" s="28" t="s">
        <v>12</v>
      </c>
      <c r="L116" s="26">
        <f t="shared" si="10"/>
        <v>98.42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5">
        <v>116</v>
      </c>
      <c r="B117" s="31" t="s">
        <v>67</v>
      </c>
      <c r="C117" s="29" t="s">
        <v>71</v>
      </c>
      <c r="D117" s="19" t="s">
        <v>73</v>
      </c>
      <c r="E117" s="29"/>
      <c r="F117" s="23">
        <v>515</v>
      </c>
      <c r="G117" s="24">
        <f t="shared" si="8"/>
        <v>6180</v>
      </c>
      <c r="H117" s="26">
        <f t="shared" si="9"/>
        <v>42.916666666666664</v>
      </c>
      <c r="I117" s="27">
        <f t="shared" si="11"/>
        <v>38.333333333333336</v>
      </c>
      <c r="J117" s="26">
        <v>17.170000000000002</v>
      </c>
      <c r="K117" s="28" t="s">
        <v>12</v>
      </c>
      <c r="L117" s="26">
        <f t="shared" si="10"/>
        <v>98.42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5">
        <v>117</v>
      </c>
      <c r="B118" s="31" t="s">
        <v>67</v>
      </c>
      <c r="C118" s="29" t="s">
        <v>71</v>
      </c>
      <c r="D118" s="19" t="s">
        <v>73</v>
      </c>
      <c r="E118" s="29"/>
      <c r="F118" s="23">
        <v>515</v>
      </c>
      <c r="G118" s="24">
        <f t="shared" si="8"/>
        <v>6180</v>
      </c>
      <c r="H118" s="26">
        <f t="shared" si="9"/>
        <v>42.916666666666664</v>
      </c>
      <c r="I118" s="27">
        <f t="shared" si="11"/>
        <v>38.333333333333336</v>
      </c>
      <c r="J118" s="26">
        <v>20.39</v>
      </c>
      <c r="K118" s="28" t="s">
        <v>12</v>
      </c>
      <c r="L118" s="26">
        <f t="shared" si="10"/>
        <v>101.64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5">
        <v>118</v>
      </c>
      <c r="B119" s="31" t="s">
        <v>67</v>
      </c>
      <c r="C119" s="29" t="s">
        <v>71</v>
      </c>
      <c r="D119" s="19" t="s">
        <v>73</v>
      </c>
      <c r="E119" s="29"/>
      <c r="F119" s="23">
        <v>515</v>
      </c>
      <c r="G119" s="24">
        <f t="shared" si="8"/>
        <v>6180</v>
      </c>
      <c r="H119" s="26">
        <f t="shared" si="9"/>
        <v>42.916666666666664</v>
      </c>
      <c r="I119" s="27">
        <f t="shared" si="11"/>
        <v>38.333333333333336</v>
      </c>
      <c r="J119" s="26">
        <v>17.170000000000002</v>
      </c>
      <c r="K119" s="28" t="s">
        <v>12</v>
      </c>
      <c r="L119" s="26">
        <f t="shared" si="10"/>
        <v>98.42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5">
        <v>119</v>
      </c>
      <c r="B120" s="31" t="s">
        <v>67</v>
      </c>
      <c r="C120" s="29" t="s">
        <v>71</v>
      </c>
      <c r="D120" s="19" t="s">
        <v>73</v>
      </c>
      <c r="E120" s="29"/>
      <c r="F120" s="23">
        <v>515</v>
      </c>
      <c r="G120" s="24">
        <f t="shared" si="8"/>
        <v>6180</v>
      </c>
      <c r="H120" s="26">
        <f t="shared" si="9"/>
        <v>42.916666666666664</v>
      </c>
      <c r="I120" s="27">
        <f t="shared" si="11"/>
        <v>38.333333333333336</v>
      </c>
      <c r="J120" s="26">
        <v>36.480000000000004</v>
      </c>
      <c r="K120" s="28" t="s">
        <v>12</v>
      </c>
      <c r="L120" s="26">
        <f t="shared" si="10"/>
        <v>117.73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5">
        <v>120</v>
      </c>
      <c r="B121" s="31" t="s">
        <v>67</v>
      </c>
      <c r="C121" s="29" t="s">
        <v>71</v>
      </c>
      <c r="D121" s="19" t="s">
        <v>73</v>
      </c>
      <c r="E121" s="29"/>
      <c r="F121" s="23">
        <v>515</v>
      </c>
      <c r="G121" s="24">
        <f t="shared" si="8"/>
        <v>6180</v>
      </c>
      <c r="H121" s="26">
        <f t="shared" si="9"/>
        <v>42.916666666666664</v>
      </c>
      <c r="I121" s="27">
        <f t="shared" si="11"/>
        <v>38.333333333333336</v>
      </c>
      <c r="J121" s="26">
        <v>12.88</v>
      </c>
      <c r="K121" s="28" t="s">
        <v>12</v>
      </c>
      <c r="L121" s="26">
        <f t="shared" si="10"/>
        <v>94.13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</sheetData>
  <phoneticPr fontId="9" type="noConversion"/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13</v>
      </c>
      <c r="B1" s="34">
        <v>45332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14</v>
      </c>
      <c r="B2" s="8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16</v>
      </c>
      <c r="B3" s="2" t="s">
        <v>75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17</v>
      </c>
      <c r="B4" s="2" t="s">
        <v>76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18</v>
      </c>
      <c r="B5" s="35" t="s">
        <v>74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19</v>
      </c>
      <c r="B6" s="9" t="s">
        <v>77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0" t="s">
        <v>20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 xr:uid="{74A1A781-3656-4677-B3B0-59FD246CECF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21</v>
      </c>
      <c r="B1" s="11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11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24</v>
      </c>
      <c r="B3" s="12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Lenovo2</cp:lastModifiedBy>
  <cp:lastPrinted>2024-04-23T03:10:53Z</cp:lastPrinted>
  <dcterms:created xsi:type="dcterms:W3CDTF">2011-04-19T14:26:13Z</dcterms:created>
  <dcterms:modified xsi:type="dcterms:W3CDTF">2024-04-23T17:45:22Z</dcterms:modified>
</cp:coreProperties>
</file>